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595" windowHeight="14820" activeTab="0"/>
  </bookViews>
  <sheets>
    <sheet name="Peinture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<sst xmlns="http://schemas.openxmlformats.org/spreadsheetml/2006/main" count="57" uniqueCount="38">
  <si>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Façade</t>
  </si>
  <si>
    <t>Pointe de poutre</t>
  </si>
  <si>
    <t>Têtes de poutres</t>
  </si>
  <si>
    <t>Coffrage grand côté</t>
  </si>
  <si>
    <t>Bandeau grand côté</t>
  </si>
  <si>
    <t>Bandeau petit côté</t>
  </si>
  <si>
    <t>Coffrage petit côté</t>
  </si>
  <si>
    <t>Bandeau</t>
  </si>
  <si>
    <t>Coffrage</t>
  </si>
  <si>
    <t>Préau</t>
  </si>
  <si>
    <t>Poutres ??</t>
  </si>
  <si>
    <t>long.</t>
  </si>
  <si>
    <t>larg.</t>
  </si>
  <si>
    <t>ép.</t>
  </si>
  <si>
    <t>S</t>
  </si>
  <si>
    <t>Nb</t>
  </si>
  <si>
    <t>?</t>
  </si>
  <si>
    <t>longueur petit côté</t>
  </si>
  <si>
    <t>longueur grand côté</t>
  </si>
  <si>
    <t>Ep.</t>
  </si>
  <si>
    <t>Haut.</t>
  </si>
  <si>
    <t>Prof.</t>
  </si>
  <si>
    <t>Larg.</t>
  </si>
  <si>
    <t>Long.</t>
  </si>
  <si>
    <t>F1</t>
  </si>
  <si>
    <t>F7</t>
  </si>
  <si>
    <t>L</t>
  </si>
  <si>
    <t>m²</t>
  </si>
  <si>
    <t>Litre / m² peinture</t>
  </si>
  <si>
    <t>S totale</t>
  </si>
  <si>
    <t>L peinture</t>
  </si>
  <si>
    <t>Données de configuration</t>
  </si>
  <si>
    <t>Profondeur sous toit (coffrage)</t>
  </si>
  <si>
    <t>Profondeur tête de poutre</t>
  </si>
  <si>
    <t>Epaisseur poutre</t>
  </si>
  <si>
    <t>Hauteur poutre</t>
  </si>
  <si>
    <t>Hauteur bandeau</t>
  </si>
  <si>
    <t>Epaisseur bandeau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</si>
</sst>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 &quot;mm&quot;"/>
    <numFmt numFmtId="165" formatCode="#,##0.00\ \ &quot;m&quot;"/>
    <numFmt numFmtId="166" formatCode="#,##0.00\ \ &quot;m²&quot;"/>
    <numFmt numFmtId="167" formatCode="0.0000000000000"/>
    <numFmt numFmtId="168" formatCode="#,##0.00\ \ &quot;L&quot;"/>
    <numFmt numFmtId="169" formatCode="#,##0\ \ &quot;L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0"/>
    </font>
    <font>
      <sz val="8"/>
      <color indexed="22"/>
      <name val="Arial"/>
      <family val="0"/>
    </font>
    <font>
      <b/>
      <sz val="10"/>
      <color indexed="12"/>
      <name val="Arial"/>
      <family val="2"/>
    </font>
    <font>
      <sz val="8"/>
      <color indexed="48"/>
      <name val="Arial"/>
      <family val="0"/>
    </font>
  </fonts>
  <fills count="5">
    <fill>
      <patternFill/>
    </fill>
    <fill>
      <patternFill patternType="gray125"/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9" xfId="0" applyNumberFormat="1" applyBorder="1" applyAlignment="1">
      <alignment horizontal="center"/>
    </xf>
    <xf numFmtId="166" fontId="4" fillId="0" borderId="13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2" borderId="25" xfId="0" applyNumberFormat="1" applyFont="1" applyFill="1" applyBorder="1" applyAlignment="1">
      <alignment horizontal="center" vertical="center"/>
    </xf>
    <xf numFmtId="165" fontId="1" fillId="2" borderId="26" xfId="0" applyNumberFormat="1" applyFont="1" applyFill="1" applyBorder="1" applyAlignment="1">
      <alignment horizontal="center" vertical="center"/>
    </xf>
    <xf numFmtId="165" fontId="1" fillId="2" borderId="2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2" borderId="18" xfId="0" applyNumberFormat="1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6" fontId="4" fillId="0" borderId="33" xfId="0" applyNumberFormat="1" applyFont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/>
    </xf>
    <xf numFmtId="0" fontId="0" fillId="0" borderId="6" xfId="0" applyFill="1" applyBorder="1" applyAlignment="1">
      <alignment/>
    </xf>
    <xf numFmtId="166" fontId="2" fillId="3" borderId="1" xfId="0" applyNumberFormat="1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P35"/>
  <sheetViews>
    <sheetView showGridLines="0" tabSelected="1" workbookViewId="0" topLeftCell="A1">
      <selection activeCell="O21" sqref="O21"/>
    </sheetView>
  </sheetViews>
  <sheetFormatPr defaultColWidth="11.421875" defaultRowHeight="12.75"/>
  <cols>
    <col min="1" max="1" width="1.1484375" style="0" customWidth="1"/>
    <col min="2" max="2" width="7.140625" style="1" bestFit="1" customWidth="1"/>
    <col min="3" max="3" width="20.7109375" style="0" customWidth="1"/>
    <col min="4" max="4" width="3.7109375" style="1" customWidth="1"/>
    <col min="5" max="5" width="1.7109375" style="0" customWidth="1"/>
    <col min="6" max="9" width="8.7109375" style="1" customWidth="1"/>
    <col min="10" max="10" width="10.7109375" style="0" customWidth="1"/>
    <col min="11" max="11" width="1.421875" style="2" customWidth="1"/>
    <col min="12" max="15" width="10.7109375" style="0" customWidth="1"/>
    <col min="16" max="16" width="3.7109375" style="51" customWidth="1"/>
  </cols>
  <sheetData>
    <row r="1" ht="6" customHeight="1" thickBot="1"/>
    <row r="2" spans="2:15" ht="13.5" thickBot="1">
      <c r="B2" s="6" t="s">
        <v>0</v>
      </c>
      <c r="C2" s="25"/>
      <c r="D2" s="6" t="s">
        <v>15</v>
      </c>
      <c r="E2" s="24"/>
      <c r="F2" s="6" t="s">
        <v>11</v>
      </c>
      <c r="G2" s="6" t="s">
        <v>12</v>
      </c>
      <c r="H2" s="6" t="s">
        <v>13</v>
      </c>
      <c r="I2" s="7" t="s">
        <v>14</v>
      </c>
      <c r="L2" s="73" t="s">
        <v>1</v>
      </c>
      <c r="M2" s="73"/>
      <c r="N2" s="73"/>
      <c r="O2" s="73"/>
    </row>
    <row r="3" spans="2:15" ht="13.5" thickBot="1">
      <c r="B3" s="5">
        <v>1</v>
      </c>
      <c r="C3" s="15"/>
      <c r="D3" s="16"/>
      <c r="E3" s="8"/>
      <c r="F3" s="26"/>
      <c r="G3" s="26"/>
      <c r="H3" s="26"/>
      <c r="J3" s="58">
        <f>SUM(I4:I7)</f>
        <v>5.296469673408222</v>
      </c>
      <c r="L3" s="46" t="s">
        <v>19</v>
      </c>
      <c r="M3" s="47" t="s">
        <v>20</v>
      </c>
      <c r="N3" s="48" t="s">
        <v>21</v>
      </c>
      <c r="O3" s="49" t="s">
        <v>14</v>
      </c>
    </row>
    <row r="4" spans="2:15" ht="13.5" thickBot="1">
      <c r="B4" s="43"/>
      <c r="C4" s="9" t="s">
        <v>2</v>
      </c>
      <c r="D4" s="20">
        <v>6</v>
      </c>
      <c r="E4" s="23"/>
      <c r="F4" s="40"/>
      <c r="G4" s="41"/>
      <c r="H4" s="41"/>
      <c r="I4" s="27">
        <f>D4*O4</f>
        <v>1.44</v>
      </c>
      <c r="L4" s="46">
        <f>O32</f>
        <v>0.1</v>
      </c>
      <c r="M4" s="47">
        <f>O33</f>
        <v>0.3</v>
      </c>
      <c r="N4" s="48">
        <f>O31</f>
        <v>0.3</v>
      </c>
      <c r="O4" s="49">
        <f>((M4*N4)*2)+((M4*L4)+(N4*L4))</f>
        <v>0.24</v>
      </c>
    </row>
    <row r="5" spans="2:9" ht="13.5" thickBot="1">
      <c r="B5" s="55">
        <f>SUM(I5:I6)</f>
        <v>2.7300594461819236</v>
      </c>
      <c r="C5" s="11" t="s">
        <v>5</v>
      </c>
      <c r="D5" s="21">
        <v>1</v>
      </c>
      <c r="E5" s="23"/>
      <c r="F5" s="28">
        <f>O8</f>
        <v>2.842903445423358</v>
      </c>
      <c r="G5" s="54">
        <f>O34</f>
        <v>0.3</v>
      </c>
      <c r="H5" s="29">
        <f>O35</f>
        <v>0.02</v>
      </c>
      <c r="I5" s="30">
        <f>D5*((F5*G5)+(F5*H5))</f>
        <v>0.9097291025354745</v>
      </c>
    </row>
    <row r="6" spans="2:15" ht="13.5" thickBot="1">
      <c r="B6" s="56"/>
      <c r="C6" s="11" t="s">
        <v>4</v>
      </c>
      <c r="D6" s="21">
        <v>1</v>
      </c>
      <c r="E6" s="23"/>
      <c r="F6" s="28">
        <f>O13</f>
        <v>5.688532323895154</v>
      </c>
      <c r="G6" s="54">
        <f>O34</f>
        <v>0.3</v>
      </c>
      <c r="H6" s="29">
        <f>O35</f>
        <v>0.02</v>
      </c>
      <c r="I6" s="30">
        <f>D6*((F6*G6)+(F6*H6))</f>
        <v>1.8203303436464493</v>
      </c>
      <c r="J6" s="3"/>
      <c r="K6" s="3"/>
      <c r="L6" s="73" t="s">
        <v>17</v>
      </c>
      <c r="M6" s="73"/>
      <c r="N6" s="73"/>
      <c r="O6" s="73"/>
    </row>
    <row r="7" spans="2:15" ht="13.5" thickBot="1">
      <c r="B7" s="55">
        <f>SUM(I7:I8)</f>
        <v>3.401823156784359</v>
      </c>
      <c r="C7" s="11" t="s">
        <v>6</v>
      </c>
      <c r="D7" s="21">
        <v>1</v>
      </c>
      <c r="E7" s="23"/>
      <c r="F7" s="28">
        <f>O9</f>
        <v>2.816025568065745</v>
      </c>
      <c r="G7" s="29">
        <f>O30</f>
        <v>0.4</v>
      </c>
      <c r="H7" s="52"/>
      <c r="I7" s="30">
        <f>D7*(F7*G7)</f>
        <v>1.126410227226298</v>
      </c>
      <c r="L7" s="46" t="s">
        <v>20</v>
      </c>
      <c r="M7" s="47" t="s">
        <v>22</v>
      </c>
      <c r="N7" s="48"/>
      <c r="O7" s="49" t="s">
        <v>23</v>
      </c>
    </row>
    <row r="8" spans="2:16" s="2" customFormat="1" ht="13.5" thickBot="1">
      <c r="B8" s="43"/>
      <c r="C8" s="13" t="s">
        <v>3</v>
      </c>
      <c r="D8" s="22">
        <v>1</v>
      </c>
      <c r="E8" s="23"/>
      <c r="F8" s="31">
        <f>O13</f>
        <v>5.688532323895154</v>
      </c>
      <c r="G8" s="32">
        <f>O30</f>
        <v>0.4</v>
      </c>
      <c r="H8" s="53"/>
      <c r="I8" s="57">
        <f>D8*(F8*G8)</f>
        <v>2.2754129295580614</v>
      </c>
      <c r="L8" s="45">
        <v>0.89</v>
      </c>
      <c r="M8" s="32">
        <v>2.7</v>
      </c>
      <c r="N8" s="32"/>
      <c r="O8" s="33">
        <f>SQRT((L8^2)+(M8^2))</f>
        <v>2.842903445423358</v>
      </c>
      <c r="P8" s="51" t="s">
        <v>24</v>
      </c>
    </row>
    <row r="9" spans="2:16" ht="13.5" thickBot="1">
      <c r="B9" s="5">
        <v>2</v>
      </c>
      <c r="C9" s="15"/>
      <c r="D9" s="16"/>
      <c r="E9" s="8"/>
      <c r="F9" s="34"/>
      <c r="G9" s="34"/>
      <c r="H9" s="34"/>
      <c r="I9" s="16"/>
      <c r="J9" s="59">
        <f>SUM(I10:I11)</f>
        <v>2.8</v>
      </c>
      <c r="L9" s="45">
        <v>0.8</v>
      </c>
      <c r="M9" s="32">
        <v>2.7</v>
      </c>
      <c r="N9" s="32"/>
      <c r="O9" s="33">
        <f>SQRT((L9^2)+(M9^2))</f>
        <v>2.816025568065745</v>
      </c>
      <c r="P9" s="51" t="s">
        <v>25</v>
      </c>
    </row>
    <row r="10" spans="2:15" ht="13.5" thickBot="1">
      <c r="B10" s="43"/>
      <c r="C10" s="9" t="s">
        <v>7</v>
      </c>
      <c r="D10" s="20">
        <v>1</v>
      </c>
      <c r="E10" s="23"/>
      <c r="F10" s="36">
        <v>4</v>
      </c>
      <c r="G10" s="37">
        <f>O34</f>
        <v>0.3</v>
      </c>
      <c r="H10" s="41"/>
      <c r="I10" s="38">
        <f>D10*(F10*G10)</f>
        <v>1.2</v>
      </c>
      <c r="L10" s="34"/>
      <c r="M10" s="34"/>
      <c r="N10" s="34"/>
      <c r="O10" s="35"/>
    </row>
    <row r="11" spans="2:15" ht="13.5" thickBot="1">
      <c r="B11" s="43"/>
      <c r="C11" s="13" t="s">
        <v>8</v>
      </c>
      <c r="D11" s="22">
        <v>1</v>
      </c>
      <c r="E11" s="23"/>
      <c r="F11" s="31">
        <v>4</v>
      </c>
      <c r="G11" s="32">
        <f>O30</f>
        <v>0.4</v>
      </c>
      <c r="H11" s="53"/>
      <c r="I11" s="57">
        <f>D11*(F11*G11)</f>
        <v>1.6</v>
      </c>
      <c r="L11" s="73" t="s">
        <v>18</v>
      </c>
      <c r="M11" s="73"/>
      <c r="N11" s="73"/>
      <c r="O11" s="73"/>
    </row>
    <row r="12" spans="2:15" ht="13.5" thickBot="1">
      <c r="B12" s="5">
        <v>3</v>
      </c>
      <c r="C12" s="15"/>
      <c r="D12" s="16"/>
      <c r="E12" s="8"/>
      <c r="F12" s="34"/>
      <c r="G12" s="34"/>
      <c r="H12" s="34"/>
      <c r="I12" s="16"/>
      <c r="J12" s="59">
        <f>SUM(I13:I14)</f>
        <v>4.2</v>
      </c>
      <c r="L12" s="46" t="s">
        <v>20</v>
      </c>
      <c r="M12" s="47" t="s">
        <v>22</v>
      </c>
      <c r="N12" s="48"/>
      <c r="O12" s="49" t="s">
        <v>23</v>
      </c>
    </row>
    <row r="13" spans="2:16" ht="13.5" thickBot="1">
      <c r="B13" s="43"/>
      <c r="C13" s="9" t="s">
        <v>7</v>
      </c>
      <c r="D13" s="20">
        <v>1</v>
      </c>
      <c r="E13" s="23"/>
      <c r="F13" s="36">
        <v>6</v>
      </c>
      <c r="G13" s="37">
        <f>O34</f>
        <v>0.3</v>
      </c>
      <c r="H13" s="41"/>
      <c r="I13" s="38">
        <f>D13*(F13*G13)</f>
        <v>1.7999999999999998</v>
      </c>
      <c r="L13" s="45">
        <v>1.63</v>
      </c>
      <c r="M13" s="32">
        <v>5.45</v>
      </c>
      <c r="N13" s="32"/>
      <c r="O13" s="33">
        <f>SQRT((L13^2)+(M13^2))</f>
        <v>5.688532323895154</v>
      </c>
      <c r="P13" s="51" t="s">
        <v>24</v>
      </c>
    </row>
    <row r="14" spans="2:16" ht="13.5" thickBot="1">
      <c r="B14" s="43"/>
      <c r="C14" s="13" t="s">
        <v>8</v>
      </c>
      <c r="D14" s="22">
        <v>1</v>
      </c>
      <c r="E14" s="23"/>
      <c r="F14" s="31">
        <v>6</v>
      </c>
      <c r="G14" s="32">
        <f>O30</f>
        <v>0.4</v>
      </c>
      <c r="H14" s="53"/>
      <c r="I14" s="33">
        <f>D14*(F14*G14)</f>
        <v>2.4000000000000004</v>
      </c>
      <c r="L14" s="45">
        <v>1.6</v>
      </c>
      <c r="M14" s="32">
        <v>5.45</v>
      </c>
      <c r="N14" s="32"/>
      <c r="O14" s="33">
        <f>SQRT((L14^2)+(M14^2))</f>
        <v>5.680008802810081</v>
      </c>
      <c r="P14" s="51" t="s">
        <v>25</v>
      </c>
    </row>
    <row r="15" spans="2:10" ht="13.5" thickBot="1">
      <c r="B15" s="5">
        <v>5</v>
      </c>
      <c r="C15" s="15"/>
      <c r="D15" s="16"/>
      <c r="E15" s="8"/>
      <c r="F15" s="34"/>
      <c r="G15" s="34"/>
      <c r="H15" s="34"/>
      <c r="J15" s="59">
        <f>SUM(I16:I17)</f>
        <v>4.2</v>
      </c>
    </row>
    <row r="16" spans="2:9" ht="13.5" thickBot="1">
      <c r="B16" s="43"/>
      <c r="C16" s="9" t="s">
        <v>7</v>
      </c>
      <c r="D16" s="20">
        <v>1</v>
      </c>
      <c r="E16" s="23"/>
      <c r="F16" s="36">
        <v>6</v>
      </c>
      <c r="G16" s="37">
        <f>O34</f>
        <v>0.3</v>
      </c>
      <c r="H16" s="41"/>
      <c r="I16" s="27">
        <f>D16*(F16*G16)</f>
        <v>1.7999999999999998</v>
      </c>
    </row>
    <row r="17" spans="2:15" ht="13.5" thickBot="1">
      <c r="B17" s="43"/>
      <c r="C17" s="13" t="s">
        <v>8</v>
      </c>
      <c r="D17" s="22">
        <v>1</v>
      </c>
      <c r="E17" s="23"/>
      <c r="F17" s="31">
        <v>6</v>
      </c>
      <c r="G17" s="32">
        <f>O30</f>
        <v>0.4</v>
      </c>
      <c r="H17" s="53"/>
      <c r="I17" s="33">
        <f>D17*(F17*G17)</f>
        <v>2.4000000000000004</v>
      </c>
      <c r="L17" s="71" t="s">
        <v>28</v>
      </c>
      <c r="M17" s="72"/>
      <c r="N17" s="78"/>
      <c r="O17" s="79"/>
    </row>
    <row r="18" spans="2:15" ht="13.5" thickBot="1">
      <c r="B18" s="5">
        <v>6</v>
      </c>
      <c r="C18" s="15"/>
      <c r="D18" s="16"/>
      <c r="E18" s="8"/>
      <c r="F18" s="34"/>
      <c r="G18" s="34"/>
      <c r="H18" s="34"/>
      <c r="I18" s="35"/>
      <c r="J18" s="59">
        <f>SUM(I19:I20)</f>
        <v>3.241</v>
      </c>
      <c r="L18" s="46" t="s">
        <v>26</v>
      </c>
      <c r="M18" s="48" t="s">
        <v>27</v>
      </c>
      <c r="N18" s="76"/>
      <c r="O18" s="77"/>
    </row>
    <row r="19" spans="2:15" ht="13.5" thickBot="1">
      <c r="B19" s="43"/>
      <c r="C19" s="9" t="s">
        <v>7</v>
      </c>
      <c r="D19" s="20">
        <v>1</v>
      </c>
      <c r="E19" s="23"/>
      <c r="F19" s="36">
        <v>4.63</v>
      </c>
      <c r="G19" s="37">
        <f>O34</f>
        <v>0.3</v>
      </c>
      <c r="H19" s="41"/>
      <c r="I19" s="38">
        <f>D19*(F19*G19)</f>
        <v>1.389</v>
      </c>
      <c r="L19" s="60">
        <v>1</v>
      </c>
      <c r="M19" s="74">
        <v>3</v>
      </c>
      <c r="N19" s="75"/>
      <c r="O19" s="50"/>
    </row>
    <row r="20" spans="2:12" ht="13.5" thickBot="1">
      <c r="B20" s="43"/>
      <c r="C20" s="13" t="s">
        <v>8</v>
      </c>
      <c r="D20" s="22">
        <v>1</v>
      </c>
      <c r="E20" s="23"/>
      <c r="F20" s="31">
        <v>4.63</v>
      </c>
      <c r="G20" s="32">
        <f>O30</f>
        <v>0.4</v>
      </c>
      <c r="H20" s="53"/>
      <c r="I20" s="33">
        <f>D20*(F20*G20)</f>
        <v>1.852</v>
      </c>
      <c r="L20" s="3"/>
    </row>
    <row r="21" spans="2:16" ht="13.5" thickBot="1">
      <c r="B21" s="5">
        <v>7</v>
      </c>
      <c r="C21" s="15"/>
      <c r="D21" s="16"/>
      <c r="E21" s="8"/>
      <c r="F21" s="34"/>
      <c r="G21" s="34"/>
      <c r="H21" s="34"/>
      <c r="I21" s="35"/>
      <c r="J21" s="59">
        <f>SUM(I22:I26)</f>
        <v>7.557144747030595</v>
      </c>
      <c r="P21"/>
    </row>
    <row r="22" spans="2:9" ht="12.75">
      <c r="B22" s="43"/>
      <c r="C22" s="9" t="s">
        <v>2</v>
      </c>
      <c r="D22" s="20">
        <v>6</v>
      </c>
      <c r="E22" s="23"/>
      <c r="F22" s="42"/>
      <c r="G22" s="41"/>
      <c r="H22" s="41"/>
      <c r="I22" s="27">
        <f>D22*O4</f>
        <v>1.44</v>
      </c>
    </row>
    <row r="23" spans="2:16" s="2" customFormat="1" ht="13.5" thickBot="1">
      <c r="B23" s="55">
        <f>SUM(I23:I24)</f>
        <v>2.718730998680264</v>
      </c>
      <c r="C23" s="11" t="s">
        <v>5</v>
      </c>
      <c r="D23" s="21">
        <v>1</v>
      </c>
      <c r="E23" s="23"/>
      <c r="F23" s="39">
        <f>O9</f>
        <v>2.816025568065745</v>
      </c>
      <c r="G23" s="54">
        <f>O34</f>
        <v>0.3</v>
      </c>
      <c r="H23" s="29">
        <f>O35</f>
        <v>0.02</v>
      </c>
      <c r="I23" s="30">
        <f>D23*((F23*G23)+(F23*H23))</f>
        <v>0.9011281817810384</v>
      </c>
      <c r="L23"/>
      <c r="M23"/>
      <c r="N23"/>
      <c r="O23"/>
      <c r="P23" s="51"/>
    </row>
    <row r="24" spans="2:16" s="2" customFormat="1" ht="13.5" thickBot="1">
      <c r="B24" s="56"/>
      <c r="C24" s="11" t="s">
        <v>4</v>
      </c>
      <c r="D24" s="21">
        <v>1</v>
      </c>
      <c r="E24" s="23"/>
      <c r="F24" s="39">
        <f>O14</f>
        <v>5.680008802810081</v>
      </c>
      <c r="G24" s="54">
        <f>O34</f>
        <v>0.3</v>
      </c>
      <c r="H24" s="29">
        <f>O35</f>
        <v>0.02</v>
      </c>
      <c r="I24" s="30">
        <f>D24*((F24*G24)+(F24*H24))</f>
        <v>1.8176028168992258</v>
      </c>
      <c r="L24" s="63" t="s">
        <v>29</v>
      </c>
      <c r="M24" s="64" t="s">
        <v>30</v>
      </c>
      <c r="N24"/>
      <c r="O24"/>
      <c r="P24" s="51"/>
    </row>
    <row r="25" spans="2:16" s="2" customFormat="1" ht="13.5" thickBot="1">
      <c r="B25" s="55">
        <f>SUM(I25:I26)</f>
        <v>3.39841374835033</v>
      </c>
      <c r="C25" s="11" t="s">
        <v>6</v>
      </c>
      <c r="D25" s="21">
        <v>1</v>
      </c>
      <c r="E25" s="23"/>
      <c r="F25" s="28">
        <f>O9</f>
        <v>2.816025568065745</v>
      </c>
      <c r="G25" s="29">
        <f>O30</f>
        <v>0.4</v>
      </c>
      <c r="H25" s="52"/>
      <c r="I25" s="30">
        <f>D25*(F25*G25)</f>
        <v>1.126410227226298</v>
      </c>
      <c r="L25" s="4">
        <f>J3+J9+J12+J15+J18+J21+J27</f>
        <v>27.294614420438815</v>
      </c>
      <c r="M25" s="61">
        <f>L25/M19</f>
        <v>9.098204806812939</v>
      </c>
      <c r="N25"/>
      <c r="O25"/>
      <c r="P25" s="51"/>
    </row>
    <row r="26" spans="2:16" s="2" customFormat="1" ht="13.5" thickBot="1">
      <c r="B26" s="43"/>
      <c r="C26" s="13" t="s">
        <v>3</v>
      </c>
      <c r="D26" s="22">
        <v>1</v>
      </c>
      <c r="E26" s="23"/>
      <c r="F26" s="31">
        <f>O14</f>
        <v>5.680008802810081</v>
      </c>
      <c r="G26" s="32">
        <f>O30</f>
        <v>0.4</v>
      </c>
      <c r="H26" s="53"/>
      <c r="I26" s="33">
        <f>D26*(F26*G26)</f>
        <v>2.272003521124032</v>
      </c>
      <c r="P26" s="51"/>
    </row>
    <row r="27" spans="2:16" s="2" customFormat="1" ht="13.5" thickBot="1">
      <c r="B27" s="5" t="s">
        <v>9</v>
      </c>
      <c r="C27" s="15"/>
      <c r="D27" s="16"/>
      <c r="E27" s="8"/>
      <c r="F27" s="34"/>
      <c r="G27" s="34"/>
      <c r="H27" s="34"/>
      <c r="J27" s="59">
        <f>SUM(I28:I29)</f>
        <v>0</v>
      </c>
      <c r="P27" s="51"/>
    </row>
    <row r="28" spans="2:9" ht="13.5" thickBot="1">
      <c r="B28" s="43"/>
      <c r="C28" s="9" t="s">
        <v>8</v>
      </c>
      <c r="D28" s="20">
        <v>1</v>
      </c>
      <c r="E28" s="23"/>
      <c r="F28" s="36"/>
      <c r="G28" s="37"/>
      <c r="H28" s="37"/>
      <c r="I28" s="27"/>
    </row>
    <row r="29" spans="2:15" ht="13.5" thickBot="1">
      <c r="B29" s="44"/>
      <c r="C29" s="13" t="s">
        <v>10</v>
      </c>
      <c r="D29" s="22" t="s">
        <v>16</v>
      </c>
      <c r="E29" s="23"/>
      <c r="F29" s="31"/>
      <c r="G29" s="32"/>
      <c r="H29" s="32"/>
      <c r="I29" s="33"/>
      <c r="L29" s="68" t="s">
        <v>31</v>
      </c>
      <c r="M29" s="69"/>
      <c r="N29" s="69"/>
      <c r="O29" s="70"/>
    </row>
    <row r="30" spans="12:15" ht="12.75">
      <c r="L30" s="9" t="s">
        <v>32</v>
      </c>
      <c r="M30" s="10"/>
      <c r="N30" s="17"/>
      <c r="O30" s="65">
        <v>0.4</v>
      </c>
    </row>
    <row r="31" spans="12:15" ht="12.75">
      <c r="L31" s="11" t="s">
        <v>33</v>
      </c>
      <c r="M31" s="12"/>
      <c r="N31" s="18"/>
      <c r="O31" s="66">
        <v>0.3</v>
      </c>
    </row>
    <row r="32" spans="12:15" ht="12.75">
      <c r="L32" s="11" t="s">
        <v>34</v>
      </c>
      <c r="M32" s="12"/>
      <c r="N32" s="18"/>
      <c r="O32" s="66">
        <v>0.1</v>
      </c>
    </row>
    <row r="33" spans="12:15" ht="12.75">
      <c r="L33" s="11" t="s">
        <v>35</v>
      </c>
      <c r="M33" s="12"/>
      <c r="N33" s="18"/>
      <c r="O33" s="66">
        <v>0.3</v>
      </c>
    </row>
    <row r="34" spans="12:15" ht="12.75">
      <c r="L34" s="11" t="s">
        <v>36</v>
      </c>
      <c r="M34" s="12"/>
      <c r="N34" s="18"/>
      <c r="O34" s="66">
        <v>0.3</v>
      </c>
    </row>
    <row r="35" spans="12:15" ht="13.5" thickBot="1">
      <c r="L35" s="62" t="s">
        <v>37</v>
      </c>
      <c r="M35" s="14"/>
      <c r="N35" s="19"/>
      <c r="O35" s="67">
        <v>0.02</v>
      </c>
    </row>
  </sheetData>
  <mergeCells count="5">
    <mergeCell ref="L29:O29"/>
    <mergeCell ref="L17:M17"/>
    <mergeCell ref="L2:O2"/>
    <mergeCell ref="L6:O6"/>
    <mergeCell ref="L11:O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 Master SNCF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PPMT11771</dc:creator>
  <cp:keywords/>
  <dc:description/>
  <cp:lastModifiedBy>PPMT11771</cp:lastModifiedBy>
  <cp:lastPrinted>2011-10-25T11:29:35Z</cp:lastPrinted>
  <dcterms:created xsi:type="dcterms:W3CDTF">2011-10-25T09:16:40Z</dcterms:created>
  <dcterms:modified xsi:type="dcterms:W3CDTF">2011-10-25T11:29:37Z</dcterms:modified>
  <cp:category/>
  <cp:version/>
  <cp:contentType/>
  <cp:contentStatus/>
</cp:coreProperties>
</file>