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Liste des fournitures" sheetId="1" r:id="rId1"/>
    <sheet name="Murs" sheetId="2" r:id="rId2"/>
    <sheet name="Plafond SaM" sheetId="3" r:id="rId3"/>
    <sheet name="Fournisseurs" sheetId="4" r:id="rId4"/>
  </sheets>
  <definedNames>
    <definedName name="fournisseurs">'Fournisseurs'!$A:$A</definedName>
  </definedNames>
  <calcPr fullCalcOnLoad="1"/>
</workbook>
</file>

<file path=xl/comments1.xml><?xml version="1.0" encoding="utf-8"?>
<comments xmlns="http://schemas.openxmlformats.org/spreadsheetml/2006/main">
  <authors>
    <author>PPMT11771</author>
  </authors>
  <commentList>
    <comment ref="F2" authorId="0">
      <text>
        <r>
          <rPr>
            <b/>
            <sz val="8"/>
            <rFont val="Tahoma"/>
            <family val="0"/>
          </rPr>
          <t>Produit acheté</t>
        </r>
      </text>
    </comment>
  </commentList>
</comments>
</file>

<file path=xl/comments2.xml><?xml version="1.0" encoding="utf-8"?>
<comments xmlns="http://schemas.openxmlformats.org/spreadsheetml/2006/main">
  <authors>
    <author>PPMT11771</author>
  </authors>
  <commentList>
    <comment ref="C38" authorId="0">
      <text>
        <r>
          <rPr>
            <b/>
            <sz val="8"/>
            <rFont val="Tahoma"/>
            <family val="0"/>
          </rPr>
          <t xml:space="preserve">Nb de carreaux en moins (4 en hauteur x 1,5 en largeur) pour la porte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Nb de carreaux en moins (4 en hauteur x 1,5 en largeur) pour la porte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Nb de carreaux en moins (4 en hauteur x 1,5 en largeur) pour la porte
</t>
        </r>
      </text>
    </comment>
    <comment ref="C58" authorId="0">
      <text>
        <r>
          <rPr>
            <b/>
            <sz val="8"/>
            <rFont val="Tahoma"/>
            <family val="0"/>
          </rPr>
          <t xml:space="preserve">Nb de carreaux en moins (4 en hauteur x 1,5 en largeur) pour la porte
</t>
        </r>
      </text>
    </comment>
  </commentList>
</comments>
</file>

<file path=xl/sharedStrings.xml><?xml version="1.0" encoding="utf-8"?>
<sst xmlns="http://schemas.openxmlformats.org/spreadsheetml/2006/main" count="176" uniqueCount="94">
  <si>
    <t>Matériel</t>
  </si>
  <si>
    <t>Fournisseur</t>
  </si>
  <si>
    <t>PU</t>
  </si>
  <si>
    <t>Qt</t>
  </si>
  <si>
    <t>Prix</t>
  </si>
  <si>
    <t>castorama</t>
  </si>
  <si>
    <t>brico depot</t>
  </si>
  <si>
    <t>leroy merlin</t>
  </si>
  <si>
    <t>leclerc</t>
  </si>
  <si>
    <t>big mat</t>
  </si>
  <si>
    <t>brico (leclerc)</t>
  </si>
  <si>
    <t>brico marche</t>
  </si>
  <si>
    <t>Couteau à enduire</t>
  </si>
  <si>
    <t>Carreaux de platre (7cm)</t>
  </si>
  <si>
    <t>Colle</t>
  </si>
  <si>
    <t>Boite de comble</t>
  </si>
  <si>
    <t>Prises 2P+T simple</t>
  </si>
  <si>
    <t>Bloc prise 2x 2P+T</t>
  </si>
  <si>
    <t>Bloc prise 3x 3P+T</t>
  </si>
  <si>
    <t>Interrupteur simple</t>
  </si>
  <si>
    <t>Grille adhésive pour raccord plaques de plâtre 50m</t>
  </si>
  <si>
    <t>réparation carreau plafond et renforcement.</t>
  </si>
  <si>
    <t>Enduit de rebouchage</t>
  </si>
  <si>
    <t>grattoir triangulaire</t>
  </si>
  <si>
    <t>calicot armé</t>
  </si>
  <si>
    <t>calicot armé (5m)</t>
  </si>
  <si>
    <t>colle a carreaux de platre (MAP)</t>
  </si>
  <si>
    <t>C2</t>
  </si>
  <si>
    <t>colle a carreaux de platre (MAP) 5Kg</t>
  </si>
  <si>
    <t>Grille adhésive pour raccord plaques de plâtre 50m (joints)</t>
  </si>
  <si>
    <t>Enduit joints</t>
  </si>
  <si>
    <t>Nb carreaux de plâtre</t>
  </si>
  <si>
    <t>Dimension carreau de plâtre</t>
  </si>
  <si>
    <t>Longueur</t>
  </si>
  <si>
    <t>Dimension du mur</t>
  </si>
  <si>
    <t>Surface</t>
  </si>
  <si>
    <t>(m)</t>
  </si>
  <si>
    <t>(cm)</t>
  </si>
  <si>
    <t>C3</t>
  </si>
  <si>
    <t>Hauteur</t>
  </si>
  <si>
    <t xml:space="preserve">Total carreaux : </t>
  </si>
  <si>
    <t>Porte (oui/non)</t>
  </si>
  <si>
    <t>oui</t>
  </si>
  <si>
    <t>non</t>
  </si>
  <si>
    <t>WC</t>
  </si>
  <si>
    <t>SDB</t>
  </si>
  <si>
    <t>Diam 67</t>
  </si>
  <si>
    <t>DCL (kit DCL+Douille)</t>
  </si>
  <si>
    <t>la-maison-electrique.com</t>
  </si>
  <si>
    <t>x</t>
  </si>
  <si>
    <t>A</t>
  </si>
  <si>
    <t>Etiquettes pour repérage des prises spécialisées</t>
  </si>
  <si>
    <t>Gamme CELIANE (8 etiquettes : lave linge, lave vaisselle, congélo, frigo, four, sèche linge, prise commandé 1, prise commandé 2, 1 vierge)</t>
  </si>
  <si>
    <t>laboutiquedetoni.com</t>
  </si>
  <si>
    <t>Gabarit pour pose des boites batik </t>
  </si>
  <si>
    <t>Boîte monoposte diamètre 67mm profondeur 50mm 1-poste</t>
  </si>
  <si>
    <t>Boîte monoposte diamètre 67mm profondeur 40mm 1-poste</t>
  </si>
  <si>
    <t>Boîte multiposte diamètre 67mm profondeur 40mm 2-postes</t>
  </si>
  <si>
    <t>Boîte multiposte diamètre 67mm profondeur 50mm 2-postes</t>
  </si>
  <si>
    <t>Boîte multiposte diamètre 67mm profondeur 40mm 3-postes</t>
  </si>
  <si>
    <t>Boîte multiposte diamètre 67mm profondeur 50mm 3-postes</t>
  </si>
  <si>
    <t>Boîte multiposte diamètre 67mm profondeur 40mm 4-postes</t>
  </si>
  <si>
    <t>Boîte multiposte diamètre 67mm profondeur 50mm 4-postes</t>
  </si>
  <si>
    <t>Enjoliveur prises de courant standard Blanc</t>
  </si>
  <si>
    <t>cercle blanc qui forme la prise</t>
  </si>
  <si>
    <t>Prise de courant Céliane 2 poles + Terre bornes automatiques</t>
  </si>
  <si>
    <t>mécanisme de prise</t>
  </si>
  <si>
    <t xml:space="preserve"> Interrupteur va et vient Céliane </t>
  </si>
  <si>
    <t>Enjoliveur va et vient ou poussoir à voyant Blanc</t>
  </si>
  <si>
    <t>Voyant témoin à Led pour cablage existant 67665</t>
  </si>
  <si>
    <t>Prise de courant 2 poles + terre automatique Lavande</t>
  </si>
  <si>
    <t>Support pour fixation à vis Batibox - sécable 1 poste</t>
  </si>
  <si>
    <t>Plaque Céliane 1 poste Lavande</t>
  </si>
  <si>
    <t>Boîte Batibox - cloison sèche - pour prise 20 et 32 A - 1 poste - prof. 40 mm</t>
  </si>
  <si>
    <t>Prise de courant std français Céliane - 16 A - 250V - 2P+T - bornes auto</t>
  </si>
  <si>
    <t>electricite-web.com</t>
  </si>
  <si>
    <t>materiel-electrique-moins-cher.com</t>
  </si>
  <si>
    <t>Boite Monoposte Batibox Cloison séche - Legrand (ref 80041)</t>
  </si>
  <si>
    <t>Scie cloche Ø67 mm (ref 80067)</t>
  </si>
  <si>
    <t>electrodif.com</t>
  </si>
  <si>
    <t>Scie cloche multimatériaux LEGRAND (Diam 67mm) spécialement conçu pour Batibox (Réf: 80067)</t>
  </si>
  <si>
    <t>Boite de centre DCL LEGRAND Batik Ø 67 mm - Prof. 50 mm (ref 89337)</t>
  </si>
  <si>
    <t>Boite d'applique mural DCL LEGRAND Batik Ø 54 mm - Prof. 40 mm (ref 89304)</t>
  </si>
  <si>
    <t>Douille + Fiche CAPRI pour boite de centre DCL</t>
  </si>
  <si>
    <t>Boîte 1 poste LEGRAND Batibox - cloison sèche (ref 80041)</t>
  </si>
  <si>
    <t>Borne WAGO à leviers pour 2 conducteurs</t>
  </si>
  <si>
    <t>Borne WAGO à leviers pour 3 conducteurs</t>
  </si>
  <si>
    <t>Borne WAGO à leviers pour 5 conducteurs</t>
  </si>
  <si>
    <t>jonction-et-derivation-electriques.fr</t>
  </si>
  <si>
    <t>Pince à dénuder automatique B115 pour câble de 0.50 à 6 mm²</t>
  </si>
  <si>
    <t>Boite Batik DCL pour points de centre (ref 89337)</t>
  </si>
  <si>
    <t>Douille E 27 + fiche normalisée pour boites DCL (ref 60135)</t>
  </si>
  <si>
    <t>PU (TTC)</t>
  </si>
  <si>
    <t>FDP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</si>
</sst>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#,##0.00&quot; m²&quot;"/>
    <numFmt numFmtId="177" formatCode="#,##0.00&quot; m&quot;"/>
    <numFmt numFmtId="178" formatCode="#,##0.00&quot; cm&quot;"/>
    <numFmt numFmtId="179" formatCode="hh:mm:ss"/>
    <numFmt numFmtId="180" formatCode="0.0%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8"/>
      <color indexed="53"/>
      <name val="Arial"/>
      <family val="0"/>
    </font>
    <font>
      <strike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72" fontId="1" fillId="0" borderId="0" xfId="0" applyNumberFormat="1" applyFont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172" fontId="1" fillId="3" borderId="1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right"/>
    </xf>
    <xf numFmtId="172" fontId="2" fillId="4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73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72" fontId="6" fillId="0" borderId="1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showGridLines="0" showZeros="0" tabSelected="1" workbookViewId="0" topLeftCell="A22">
      <selection activeCell="J46" sqref="J46"/>
    </sheetView>
  </sheetViews>
  <sheetFormatPr defaultColWidth="11.421875" defaultRowHeight="12.75"/>
  <cols>
    <col min="1" max="1" width="70.7109375" style="1" customWidth="1"/>
    <col min="2" max="2" width="30.7109375" style="1" customWidth="1"/>
    <col min="3" max="3" width="10.7109375" style="4" customWidth="1"/>
    <col min="4" max="4" width="5.7109375" style="7" customWidth="1"/>
    <col min="5" max="5" width="10.7109375" style="4" customWidth="1"/>
    <col min="6" max="6" width="2.7109375" style="26" customWidth="1"/>
    <col min="7" max="7" width="100.7109375" style="1" customWidth="1"/>
    <col min="8" max="16384" width="11.421875" style="1" customWidth="1"/>
  </cols>
  <sheetData>
    <row r="1" ht="4.5" customHeight="1"/>
    <row r="2" spans="1:6" ht="11.25">
      <c r="A2" s="3" t="s">
        <v>0</v>
      </c>
      <c r="B2" s="3" t="s">
        <v>1</v>
      </c>
      <c r="C2" s="5" t="s">
        <v>92</v>
      </c>
      <c r="D2" s="8" t="s">
        <v>3</v>
      </c>
      <c r="E2" s="5" t="s">
        <v>4</v>
      </c>
      <c r="F2" s="5" t="s">
        <v>50</v>
      </c>
    </row>
    <row r="3" spans="1:5" ht="4.5" customHeight="1">
      <c r="A3" s="2"/>
      <c r="B3" s="2"/>
      <c r="C3" s="6"/>
      <c r="D3" s="9"/>
      <c r="E3" s="6"/>
    </row>
    <row r="4" spans="1:6" ht="11.25">
      <c r="A4" s="13" t="s">
        <v>12</v>
      </c>
      <c r="B4" s="13" t="s">
        <v>10</v>
      </c>
      <c r="C4" s="14">
        <v>5.45</v>
      </c>
      <c r="D4" s="15">
        <v>1</v>
      </c>
      <c r="E4" s="14">
        <f>C4*D4</f>
        <v>5.45</v>
      </c>
      <c r="F4" s="27" t="s">
        <v>49</v>
      </c>
    </row>
    <row r="5" spans="1:6" ht="11.25">
      <c r="A5" s="13" t="s">
        <v>13</v>
      </c>
      <c r="B5" s="13" t="s">
        <v>5</v>
      </c>
      <c r="C5" s="14">
        <v>4.3</v>
      </c>
      <c r="D5" s="15">
        <v>36</v>
      </c>
      <c r="E5" s="14">
        <f>C5*D5</f>
        <v>154.79999999999998</v>
      </c>
      <c r="F5" s="27"/>
    </row>
    <row r="6" spans="1:6" ht="11.25">
      <c r="A6" s="13" t="s">
        <v>14</v>
      </c>
      <c r="B6" s="13"/>
      <c r="C6" s="14"/>
      <c r="D6" s="15"/>
      <c r="E6" s="14">
        <f aca="true" t="shared" si="0" ref="E6:E69">C6*D6</f>
        <v>0</v>
      </c>
      <c r="F6" s="27"/>
    </row>
    <row r="7" spans="1:6" ht="11.25">
      <c r="A7" s="13" t="s">
        <v>15</v>
      </c>
      <c r="B7" s="13"/>
      <c r="C7" s="14"/>
      <c r="D7" s="15"/>
      <c r="E7" s="14">
        <f t="shared" si="0"/>
        <v>0</v>
      </c>
      <c r="F7" s="27"/>
    </row>
    <row r="8" spans="1:7" ht="11.25">
      <c r="A8" s="13" t="s">
        <v>47</v>
      </c>
      <c r="B8" s="13" t="s">
        <v>48</v>
      </c>
      <c r="C8" s="14">
        <v>3.75</v>
      </c>
      <c r="D8" s="15">
        <v>10</v>
      </c>
      <c r="E8" s="14">
        <f t="shared" si="0"/>
        <v>37.5</v>
      </c>
      <c r="F8" s="27"/>
      <c r="G8" s="1" t="s">
        <v>46</v>
      </c>
    </row>
    <row r="9" spans="1:6" ht="11.25">
      <c r="A9" s="13" t="s">
        <v>16</v>
      </c>
      <c r="B9" s="13"/>
      <c r="C9" s="14"/>
      <c r="D9" s="15"/>
      <c r="E9" s="14">
        <f t="shared" si="0"/>
        <v>0</v>
      </c>
      <c r="F9" s="27"/>
    </row>
    <row r="10" spans="1:6" ht="11.25">
      <c r="A10" s="13" t="s">
        <v>17</v>
      </c>
      <c r="B10" s="13"/>
      <c r="C10" s="14"/>
      <c r="D10" s="15"/>
      <c r="E10" s="14">
        <f t="shared" si="0"/>
        <v>0</v>
      </c>
      <c r="F10" s="27"/>
    </row>
    <row r="11" spans="1:6" ht="11.25">
      <c r="A11" s="13" t="s">
        <v>18</v>
      </c>
      <c r="B11" s="13"/>
      <c r="C11" s="14"/>
      <c r="D11" s="15"/>
      <c r="E11" s="14">
        <f t="shared" si="0"/>
        <v>0</v>
      </c>
      <c r="F11" s="27"/>
    </row>
    <row r="12" spans="1:6" ht="11.25">
      <c r="A12" s="13" t="s">
        <v>19</v>
      </c>
      <c r="B12" s="13"/>
      <c r="C12" s="14"/>
      <c r="D12" s="15"/>
      <c r="E12" s="14">
        <f t="shared" si="0"/>
        <v>0</v>
      </c>
      <c r="F12" s="27"/>
    </row>
    <row r="13" spans="1:6" ht="11.25">
      <c r="A13" s="13"/>
      <c r="B13" s="13"/>
      <c r="C13" s="14"/>
      <c r="D13" s="15"/>
      <c r="E13" s="14">
        <f t="shared" si="0"/>
        <v>0</v>
      </c>
      <c r="F13" s="27"/>
    </row>
    <row r="14" spans="1:6" ht="11.25">
      <c r="A14" s="13" t="s">
        <v>20</v>
      </c>
      <c r="B14" s="13" t="s">
        <v>5</v>
      </c>
      <c r="C14" s="14">
        <v>10.5</v>
      </c>
      <c r="D14" s="15">
        <v>1</v>
      </c>
      <c r="E14" s="14">
        <f t="shared" si="0"/>
        <v>10.5</v>
      </c>
      <c r="F14" s="27"/>
    </row>
    <row r="15" spans="1:7" ht="11.25">
      <c r="A15" s="13" t="s">
        <v>25</v>
      </c>
      <c r="B15" s="13" t="s">
        <v>7</v>
      </c>
      <c r="C15" s="14"/>
      <c r="D15" s="15"/>
      <c r="E15" s="14">
        <f>C15*D15</f>
        <v>0</v>
      </c>
      <c r="F15" s="27"/>
      <c r="G15" s="1" t="s">
        <v>21</v>
      </c>
    </row>
    <row r="16" spans="1:6" ht="11.25">
      <c r="A16" s="13"/>
      <c r="B16" s="13"/>
      <c r="C16" s="14"/>
      <c r="D16" s="15"/>
      <c r="E16" s="14">
        <f t="shared" si="0"/>
        <v>0</v>
      </c>
      <c r="F16" s="27"/>
    </row>
    <row r="17" spans="1:6" ht="11.25">
      <c r="A17" s="13"/>
      <c r="B17" s="13"/>
      <c r="C17" s="14"/>
      <c r="D17" s="15"/>
      <c r="E17" s="14">
        <f t="shared" si="0"/>
        <v>0</v>
      </c>
      <c r="F17" s="27"/>
    </row>
    <row r="18" spans="1:6" ht="11.25">
      <c r="A18" s="13" t="s">
        <v>22</v>
      </c>
      <c r="B18" s="13"/>
      <c r="C18" s="14"/>
      <c r="D18" s="15"/>
      <c r="E18" s="14">
        <f t="shared" si="0"/>
        <v>0</v>
      </c>
      <c r="F18" s="27" t="s">
        <v>49</v>
      </c>
    </row>
    <row r="19" spans="1:6" ht="11.25">
      <c r="A19" s="13" t="s">
        <v>23</v>
      </c>
      <c r="B19" s="13"/>
      <c r="C19" s="14"/>
      <c r="D19" s="15"/>
      <c r="E19" s="14">
        <f t="shared" si="0"/>
        <v>0</v>
      </c>
      <c r="F19" s="27"/>
    </row>
    <row r="20" spans="1:6" ht="11.25">
      <c r="A20" s="13" t="s">
        <v>24</v>
      </c>
      <c r="B20" s="13"/>
      <c r="C20" s="14"/>
      <c r="D20" s="15"/>
      <c r="E20" s="14">
        <f t="shared" si="0"/>
        <v>0</v>
      </c>
      <c r="F20" s="27" t="s">
        <v>49</v>
      </c>
    </row>
    <row r="21" spans="1:6" ht="11.25">
      <c r="A21" s="13"/>
      <c r="B21" s="13"/>
      <c r="C21" s="14"/>
      <c r="D21" s="15"/>
      <c r="E21" s="14">
        <f t="shared" si="0"/>
        <v>0</v>
      </c>
      <c r="F21" s="27"/>
    </row>
    <row r="22" spans="1:6" ht="11.25">
      <c r="A22" s="13"/>
      <c r="B22" s="13"/>
      <c r="C22" s="14"/>
      <c r="D22" s="15"/>
      <c r="E22" s="14">
        <f t="shared" si="0"/>
        <v>0</v>
      </c>
      <c r="F22" s="27"/>
    </row>
    <row r="23" spans="1:6" ht="11.25">
      <c r="A23" s="13" t="s">
        <v>26</v>
      </c>
      <c r="B23" s="13" t="s">
        <v>7</v>
      </c>
      <c r="C23" s="14"/>
      <c r="D23" s="15"/>
      <c r="E23" s="14">
        <f t="shared" si="0"/>
        <v>0</v>
      </c>
      <c r="F23" s="27" t="s">
        <v>49</v>
      </c>
    </row>
    <row r="24" spans="1:6" ht="11.25">
      <c r="A24" s="13"/>
      <c r="B24" s="13"/>
      <c r="C24" s="14"/>
      <c r="D24" s="15"/>
      <c r="E24" s="14">
        <f t="shared" si="0"/>
        <v>0</v>
      </c>
      <c r="F24" s="27"/>
    </row>
    <row r="25" spans="1:6" ht="11.25">
      <c r="A25" s="13"/>
      <c r="B25" s="13"/>
      <c r="C25" s="14"/>
      <c r="D25" s="15"/>
      <c r="E25" s="14">
        <f t="shared" si="0"/>
        <v>0</v>
      </c>
      <c r="F25" s="27"/>
    </row>
    <row r="26" spans="1:6" ht="11.25">
      <c r="A26" s="13" t="s">
        <v>78</v>
      </c>
      <c r="B26" s="13" t="s">
        <v>53</v>
      </c>
      <c r="C26" s="14">
        <v>56.47</v>
      </c>
      <c r="D26" s="15">
        <v>1</v>
      </c>
      <c r="E26" s="14">
        <f t="shared" si="0"/>
        <v>56.47</v>
      </c>
      <c r="F26" s="27"/>
    </row>
    <row r="27" spans="1:7" ht="11.25">
      <c r="A27" s="13" t="s">
        <v>51</v>
      </c>
      <c r="B27" s="13" t="s">
        <v>53</v>
      </c>
      <c r="C27" s="14">
        <v>1.23</v>
      </c>
      <c r="D27" s="15">
        <v>1</v>
      </c>
      <c r="E27" s="14">
        <f t="shared" si="0"/>
        <v>1.23</v>
      </c>
      <c r="F27" s="27"/>
      <c r="G27" s="1" t="s">
        <v>52</v>
      </c>
    </row>
    <row r="28" spans="1:6" ht="11.25">
      <c r="A28" s="29" t="s">
        <v>54</v>
      </c>
      <c r="B28" s="29" t="s">
        <v>53</v>
      </c>
      <c r="C28" s="30">
        <v>9.64</v>
      </c>
      <c r="D28" s="31">
        <v>1</v>
      </c>
      <c r="E28" s="30">
        <f t="shared" si="0"/>
        <v>9.64</v>
      </c>
      <c r="F28" s="27"/>
    </row>
    <row r="29" spans="1:6" ht="11.25">
      <c r="A29" s="13" t="s">
        <v>56</v>
      </c>
      <c r="B29" s="13" t="s">
        <v>53</v>
      </c>
      <c r="C29" s="14">
        <v>0.97</v>
      </c>
      <c r="D29" s="15"/>
      <c r="E29" s="14">
        <f t="shared" si="0"/>
        <v>0</v>
      </c>
      <c r="F29" s="27"/>
    </row>
    <row r="30" spans="1:6" ht="11.25">
      <c r="A30" s="13" t="s">
        <v>55</v>
      </c>
      <c r="B30" s="13" t="s">
        <v>53</v>
      </c>
      <c r="C30" s="14">
        <v>0.99</v>
      </c>
      <c r="D30" s="15"/>
      <c r="E30" s="14">
        <f t="shared" si="0"/>
        <v>0</v>
      </c>
      <c r="F30" s="27"/>
    </row>
    <row r="31" spans="1:6" ht="11.25">
      <c r="A31" s="13" t="s">
        <v>57</v>
      </c>
      <c r="B31" s="13" t="s">
        <v>53</v>
      </c>
      <c r="C31" s="14">
        <v>4.07</v>
      </c>
      <c r="D31" s="15"/>
      <c r="E31" s="14">
        <f t="shared" si="0"/>
        <v>0</v>
      </c>
      <c r="F31" s="27"/>
    </row>
    <row r="32" spans="1:6" ht="11.25">
      <c r="A32" s="13" t="s">
        <v>58</v>
      </c>
      <c r="B32" s="13" t="s">
        <v>53</v>
      </c>
      <c r="C32" s="14">
        <v>4.01</v>
      </c>
      <c r="D32" s="15"/>
      <c r="E32" s="14">
        <f t="shared" si="0"/>
        <v>0</v>
      </c>
      <c r="F32" s="27"/>
    </row>
    <row r="33" spans="1:6" ht="11.25">
      <c r="A33" s="13" t="s">
        <v>59</v>
      </c>
      <c r="B33" s="13" t="s">
        <v>53</v>
      </c>
      <c r="C33" s="14">
        <v>4.54</v>
      </c>
      <c r="D33" s="15"/>
      <c r="E33" s="14">
        <f t="shared" si="0"/>
        <v>0</v>
      </c>
      <c r="F33" s="27"/>
    </row>
    <row r="34" spans="1:6" ht="11.25">
      <c r="A34" s="13" t="s">
        <v>60</v>
      </c>
      <c r="B34" s="13" t="s">
        <v>53</v>
      </c>
      <c r="C34" s="14">
        <v>5.02</v>
      </c>
      <c r="D34" s="15"/>
      <c r="E34" s="14">
        <f t="shared" si="0"/>
        <v>0</v>
      </c>
      <c r="F34" s="27"/>
    </row>
    <row r="35" spans="1:6" ht="11.25">
      <c r="A35" s="13" t="s">
        <v>61</v>
      </c>
      <c r="B35" s="13" t="s">
        <v>53</v>
      </c>
      <c r="C35" s="14">
        <v>5.68</v>
      </c>
      <c r="D35" s="15"/>
      <c r="E35" s="14">
        <f t="shared" si="0"/>
        <v>0</v>
      </c>
      <c r="F35" s="27"/>
    </row>
    <row r="36" spans="1:6" ht="11.25">
      <c r="A36" s="13" t="s">
        <v>62</v>
      </c>
      <c r="B36" s="13" t="s">
        <v>53</v>
      </c>
      <c r="C36" s="14">
        <v>5.89</v>
      </c>
      <c r="D36" s="15"/>
      <c r="E36" s="14">
        <f t="shared" si="0"/>
        <v>0</v>
      </c>
      <c r="F36" s="27"/>
    </row>
    <row r="37" spans="1:6" ht="11.25">
      <c r="A37" s="29" t="s">
        <v>90</v>
      </c>
      <c r="B37" s="29" t="s">
        <v>53</v>
      </c>
      <c r="C37" s="30">
        <v>5.75</v>
      </c>
      <c r="D37" s="31">
        <v>12</v>
      </c>
      <c r="E37" s="30">
        <f t="shared" si="0"/>
        <v>69</v>
      </c>
      <c r="F37" s="27"/>
    </row>
    <row r="38" spans="1:6" ht="11.25">
      <c r="A38" s="29" t="s">
        <v>91</v>
      </c>
      <c r="B38" s="29" t="s">
        <v>53</v>
      </c>
      <c r="C38" s="30">
        <v>3.28</v>
      </c>
      <c r="D38" s="31">
        <v>12</v>
      </c>
      <c r="E38" s="30">
        <f t="shared" si="0"/>
        <v>39.36</v>
      </c>
      <c r="F38" s="27"/>
    </row>
    <row r="39" spans="1:7" ht="11.25">
      <c r="A39" s="13" t="s">
        <v>63</v>
      </c>
      <c r="B39" s="13" t="s">
        <v>53</v>
      </c>
      <c r="C39" s="14">
        <v>0.87</v>
      </c>
      <c r="D39" s="15"/>
      <c r="E39" s="14">
        <f t="shared" si="0"/>
        <v>0</v>
      </c>
      <c r="F39" s="27"/>
      <c r="G39" s="1" t="s">
        <v>64</v>
      </c>
    </row>
    <row r="40" spans="1:7" ht="11.25">
      <c r="A40" s="13" t="s">
        <v>65</v>
      </c>
      <c r="B40" s="13" t="s">
        <v>53</v>
      </c>
      <c r="C40" s="14">
        <v>3.08</v>
      </c>
      <c r="D40" s="15"/>
      <c r="E40" s="14">
        <f t="shared" si="0"/>
        <v>0</v>
      </c>
      <c r="F40" s="27"/>
      <c r="G40" s="1" t="s">
        <v>66</v>
      </c>
    </row>
    <row r="41" spans="1:6" ht="11.25">
      <c r="A41" s="13" t="s">
        <v>71</v>
      </c>
      <c r="B41" s="13"/>
      <c r="C41" s="14">
        <v>1.15</v>
      </c>
      <c r="D41" s="15"/>
      <c r="E41" s="14">
        <f t="shared" si="0"/>
        <v>0</v>
      </c>
      <c r="F41" s="27"/>
    </row>
    <row r="42" spans="1:6" ht="10.5" customHeight="1">
      <c r="A42" s="13" t="s">
        <v>72</v>
      </c>
      <c r="B42" s="13"/>
      <c r="C42" s="14">
        <v>4.39</v>
      </c>
      <c r="D42" s="15"/>
      <c r="E42" s="14">
        <f t="shared" si="0"/>
        <v>0</v>
      </c>
      <c r="F42" s="27"/>
    </row>
    <row r="43" spans="1:6" ht="11.25">
      <c r="A43" s="13"/>
      <c r="B43" s="13"/>
      <c r="C43" s="14"/>
      <c r="D43" s="15"/>
      <c r="E43" s="14">
        <f t="shared" si="0"/>
        <v>0</v>
      </c>
      <c r="F43" s="27"/>
    </row>
    <row r="44" spans="1:6" ht="11.25">
      <c r="A44" s="13" t="s">
        <v>67</v>
      </c>
      <c r="B44" s="13"/>
      <c r="C44" s="14">
        <v>4.03</v>
      </c>
      <c r="D44" s="15"/>
      <c r="E44" s="14">
        <f t="shared" si="0"/>
        <v>0</v>
      </c>
      <c r="F44" s="27"/>
    </row>
    <row r="45" spans="1:7" ht="11.25">
      <c r="A45" s="13" t="s">
        <v>68</v>
      </c>
      <c r="B45" s="13"/>
      <c r="C45" s="14">
        <v>5.25</v>
      </c>
      <c r="D45" s="15"/>
      <c r="E45" s="14">
        <f t="shared" si="0"/>
        <v>0</v>
      </c>
      <c r="F45" s="27"/>
      <c r="G45" s="1">
        <v>11.92</v>
      </c>
    </row>
    <row r="46" spans="1:6" ht="11.25">
      <c r="A46" s="13" t="s">
        <v>69</v>
      </c>
      <c r="B46" s="13"/>
      <c r="C46" s="14">
        <v>7.89</v>
      </c>
      <c r="D46" s="15"/>
      <c r="E46" s="14">
        <f t="shared" si="0"/>
        <v>0</v>
      </c>
      <c r="F46" s="27"/>
    </row>
    <row r="47" spans="1:6" ht="11.25">
      <c r="A47" s="13"/>
      <c r="B47" s="13"/>
      <c r="C47" s="14"/>
      <c r="D47" s="15"/>
      <c r="E47" s="14">
        <f t="shared" si="0"/>
        <v>0</v>
      </c>
      <c r="F47" s="27"/>
    </row>
    <row r="48" spans="1:6" ht="10.5" customHeight="1">
      <c r="A48" s="13"/>
      <c r="B48" s="13"/>
      <c r="C48" s="14"/>
      <c r="D48" s="15"/>
      <c r="E48" s="14">
        <f t="shared" si="0"/>
        <v>0</v>
      </c>
      <c r="F48" s="27"/>
    </row>
    <row r="49" spans="1:6" ht="11.25">
      <c r="A49" s="13"/>
      <c r="B49" s="13"/>
      <c r="C49" s="14"/>
      <c r="D49" s="15"/>
      <c r="E49" s="14">
        <f t="shared" si="0"/>
        <v>0</v>
      </c>
      <c r="F49" s="27"/>
    </row>
    <row r="50" spans="1:6" ht="11.25">
      <c r="A50" s="13"/>
      <c r="B50" s="13"/>
      <c r="C50" s="14"/>
      <c r="D50" s="15"/>
      <c r="E50" s="14">
        <f t="shared" si="0"/>
        <v>0</v>
      </c>
      <c r="F50" s="27"/>
    </row>
    <row r="51" spans="1:6" ht="11.25">
      <c r="A51" s="13"/>
      <c r="B51" s="13"/>
      <c r="C51" s="14"/>
      <c r="D51" s="15"/>
      <c r="E51" s="14">
        <f t="shared" si="0"/>
        <v>0</v>
      </c>
      <c r="F51" s="27"/>
    </row>
    <row r="52" spans="1:6" ht="11.25">
      <c r="A52" s="13" t="s">
        <v>70</v>
      </c>
      <c r="B52" s="13"/>
      <c r="C52" s="14">
        <v>9.49</v>
      </c>
      <c r="D52" s="15"/>
      <c r="E52" s="14">
        <f t="shared" si="0"/>
        <v>0</v>
      </c>
      <c r="F52" s="27"/>
    </row>
    <row r="53" spans="1:6" ht="11.25">
      <c r="A53" s="13"/>
      <c r="B53" s="13"/>
      <c r="C53" s="14"/>
      <c r="D53" s="15"/>
      <c r="E53" s="14">
        <f t="shared" si="0"/>
        <v>0</v>
      </c>
      <c r="F53" s="27"/>
    </row>
    <row r="54" spans="1:6" ht="11.25">
      <c r="A54" s="13"/>
      <c r="B54" s="13"/>
      <c r="C54" s="14"/>
      <c r="D54" s="15"/>
      <c r="E54" s="14">
        <f t="shared" si="0"/>
        <v>0</v>
      </c>
      <c r="F54" s="27"/>
    </row>
    <row r="55" spans="1:6" ht="11.25">
      <c r="A55" s="13"/>
      <c r="B55" s="13"/>
      <c r="C55" s="14"/>
      <c r="D55" s="15"/>
      <c r="E55" s="14">
        <f t="shared" si="0"/>
        <v>0</v>
      </c>
      <c r="F55" s="27"/>
    </row>
    <row r="56" spans="1:6" ht="11.25">
      <c r="A56" s="13" t="s">
        <v>73</v>
      </c>
      <c r="B56" s="13"/>
      <c r="C56" s="14"/>
      <c r="D56" s="15"/>
      <c r="E56" s="14">
        <f t="shared" si="0"/>
        <v>0</v>
      </c>
      <c r="F56" s="27"/>
    </row>
    <row r="57" spans="1:6" ht="11.25">
      <c r="A57" s="13"/>
      <c r="B57" s="13"/>
      <c r="C57" s="14"/>
      <c r="D57" s="15"/>
      <c r="E57" s="14">
        <f t="shared" si="0"/>
        <v>0</v>
      </c>
      <c r="F57" s="27"/>
    </row>
    <row r="58" spans="1:6" ht="11.25">
      <c r="A58" s="13"/>
      <c r="B58" s="13"/>
      <c r="C58" s="14"/>
      <c r="D58" s="15"/>
      <c r="E58" s="14">
        <f t="shared" si="0"/>
        <v>0</v>
      </c>
      <c r="F58" s="27"/>
    </row>
    <row r="59" spans="1:6" ht="11.25">
      <c r="A59" s="13" t="s">
        <v>74</v>
      </c>
      <c r="B59" s="13" t="s">
        <v>75</v>
      </c>
      <c r="C59" s="14">
        <v>3.06</v>
      </c>
      <c r="D59" s="15"/>
      <c r="E59" s="14">
        <f t="shared" si="0"/>
        <v>0</v>
      </c>
      <c r="F59" s="27"/>
    </row>
    <row r="60" spans="1:6" ht="11.25">
      <c r="A60" s="13" t="s">
        <v>77</v>
      </c>
      <c r="B60" s="13" t="s">
        <v>76</v>
      </c>
      <c r="C60" s="14">
        <v>0.88</v>
      </c>
      <c r="D60" s="15"/>
      <c r="E60" s="14">
        <f t="shared" si="0"/>
        <v>0</v>
      </c>
      <c r="F60" s="27"/>
    </row>
    <row r="61" spans="1:6" ht="11.25">
      <c r="A61" s="13"/>
      <c r="B61" s="13"/>
      <c r="C61" s="14"/>
      <c r="D61" s="15"/>
      <c r="E61" s="14">
        <f t="shared" si="0"/>
        <v>0</v>
      </c>
      <c r="F61" s="27"/>
    </row>
    <row r="62" spans="1:6" ht="11.25">
      <c r="A62" s="13" t="s">
        <v>80</v>
      </c>
      <c r="B62" s="13" t="s">
        <v>79</v>
      </c>
      <c r="C62" s="14">
        <v>49.9</v>
      </c>
      <c r="D62" s="15"/>
      <c r="E62" s="14">
        <f t="shared" si="0"/>
        <v>0</v>
      </c>
      <c r="F62" s="27"/>
    </row>
    <row r="63" spans="1:6" ht="11.25">
      <c r="A63" s="13"/>
      <c r="B63" s="13"/>
      <c r="C63" s="14"/>
      <c r="D63" s="15"/>
      <c r="E63" s="14">
        <f t="shared" si="0"/>
        <v>0</v>
      </c>
      <c r="F63" s="27"/>
    </row>
    <row r="64" spans="1:6" ht="11.25">
      <c r="A64" s="32" t="s">
        <v>81</v>
      </c>
      <c r="B64" s="32" t="s">
        <v>79</v>
      </c>
      <c r="C64" s="33">
        <v>7.3</v>
      </c>
      <c r="D64" s="34">
        <v>12</v>
      </c>
      <c r="E64" s="33">
        <f t="shared" si="0"/>
        <v>87.6</v>
      </c>
      <c r="F64" s="27"/>
    </row>
    <row r="65" spans="1:6" ht="11.25">
      <c r="A65" s="32" t="s">
        <v>82</v>
      </c>
      <c r="B65" s="32" t="s">
        <v>79</v>
      </c>
      <c r="C65" s="33">
        <v>6.2</v>
      </c>
      <c r="D65" s="34"/>
      <c r="E65" s="33">
        <f t="shared" si="0"/>
        <v>0</v>
      </c>
      <c r="F65" s="27"/>
    </row>
    <row r="66" spans="1:6" ht="11.25">
      <c r="A66" s="32" t="s">
        <v>83</v>
      </c>
      <c r="B66" s="32" t="s">
        <v>79</v>
      </c>
      <c r="C66" s="33">
        <v>2.95</v>
      </c>
      <c r="D66" s="34">
        <v>12</v>
      </c>
      <c r="E66" s="33">
        <f t="shared" si="0"/>
        <v>35.400000000000006</v>
      </c>
      <c r="F66" s="27"/>
    </row>
    <row r="67" spans="1:6" ht="11.25">
      <c r="A67" s="13"/>
      <c r="B67" s="13"/>
      <c r="C67" s="14"/>
      <c r="D67" s="15"/>
      <c r="E67" s="14">
        <f t="shared" si="0"/>
        <v>0</v>
      </c>
      <c r="F67" s="27"/>
    </row>
    <row r="68" spans="1:6" ht="11.25">
      <c r="A68" s="13" t="s">
        <v>84</v>
      </c>
      <c r="B68" s="13" t="s">
        <v>79</v>
      </c>
      <c r="C68" s="14">
        <v>1.1</v>
      </c>
      <c r="D68" s="15"/>
      <c r="E68" s="14">
        <f t="shared" si="0"/>
        <v>0</v>
      </c>
      <c r="F68" s="27"/>
    </row>
    <row r="69" spans="1:6" ht="11.25">
      <c r="A69" s="13"/>
      <c r="B69" s="13"/>
      <c r="C69" s="14"/>
      <c r="D69" s="15"/>
      <c r="E69" s="14">
        <f t="shared" si="0"/>
        <v>0</v>
      </c>
      <c r="F69" s="27"/>
    </row>
    <row r="70" spans="1:6" ht="11.25">
      <c r="A70" s="13" t="s">
        <v>93</v>
      </c>
      <c r="B70" s="13"/>
      <c r="C70" s="14">
        <v>7.05</v>
      </c>
      <c r="D70" s="15"/>
      <c r="E70" s="14">
        <f aca="true" t="shared" si="1" ref="E70:E78">C70*D70</f>
        <v>0</v>
      </c>
      <c r="F70" s="27"/>
    </row>
    <row r="71" spans="1:6" ht="11.25">
      <c r="A71" s="13" t="s">
        <v>85</v>
      </c>
      <c r="B71" s="13" t="s">
        <v>88</v>
      </c>
      <c r="C71" s="14">
        <v>0.33</v>
      </c>
      <c r="D71" s="15">
        <v>50</v>
      </c>
      <c r="E71" s="14">
        <f t="shared" si="1"/>
        <v>16.5</v>
      </c>
      <c r="F71" s="27"/>
    </row>
    <row r="72" spans="1:6" ht="11.25">
      <c r="A72" s="13" t="s">
        <v>86</v>
      </c>
      <c r="B72" s="13" t="s">
        <v>88</v>
      </c>
      <c r="C72" s="14">
        <v>0.39</v>
      </c>
      <c r="D72" s="15">
        <v>25</v>
      </c>
      <c r="E72" s="14">
        <f t="shared" si="1"/>
        <v>9.75</v>
      </c>
      <c r="F72" s="27"/>
    </row>
    <row r="73" spans="1:7" ht="11.25">
      <c r="A73" s="13" t="s">
        <v>87</v>
      </c>
      <c r="B73" s="13" t="s">
        <v>88</v>
      </c>
      <c r="C73" s="14">
        <v>0.65</v>
      </c>
      <c r="D73" s="15">
        <v>20</v>
      </c>
      <c r="E73" s="14">
        <f t="shared" si="1"/>
        <v>13</v>
      </c>
      <c r="F73" s="27"/>
      <c r="G73" s="28">
        <f>E73+C70</f>
        <v>20.05</v>
      </c>
    </row>
    <row r="74" spans="1:7" ht="11.25">
      <c r="A74" s="13" t="s">
        <v>89</v>
      </c>
      <c r="B74" s="13" t="s">
        <v>88</v>
      </c>
      <c r="C74" s="14">
        <v>32.1</v>
      </c>
      <c r="D74" s="15">
        <v>1</v>
      </c>
      <c r="E74" s="14">
        <f t="shared" si="1"/>
        <v>32.1</v>
      </c>
      <c r="F74" s="27"/>
      <c r="G74" s="28"/>
    </row>
    <row r="75" spans="1:6" ht="11.25">
      <c r="A75" s="13"/>
      <c r="B75" s="13"/>
      <c r="C75" s="14"/>
      <c r="D75" s="15"/>
      <c r="E75" s="14">
        <f t="shared" si="1"/>
        <v>0</v>
      </c>
      <c r="F75" s="27"/>
    </row>
    <row r="76" spans="1:6" ht="11.25">
      <c r="A76" s="29" t="s">
        <v>85</v>
      </c>
      <c r="B76" s="29" t="s">
        <v>53</v>
      </c>
      <c r="C76" s="30">
        <v>0.46</v>
      </c>
      <c r="D76" s="31">
        <v>20</v>
      </c>
      <c r="E76" s="30">
        <f t="shared" si="1"/>
        <v>9.200000000000001</v>
      </c>
      <c r="F76" s="27"/>
    </row>
    <row r="77" spans="1:6" ht="11.25">
      <c r="A77" s="29" t="s">
        <v>86</v>
      </c>
      <c r="B77" s="29" t="s">
        <v>53</v>
      </c>
      <c r="C77" s="30">
        <v>0.42</v>
      </c>
      <c r="D77" s="31">
        <v>10</v>
      </c>
      <c r="E77" s="30">
        <f t="shared" si="1"/>
        <v>4.2</v>
      </c>
      <c r="F77" s="27"/>
    </row>
    <row r="78" spans="1:6" ht="11.25">
      <c r="A78" s="29" t="s">
        <v>87</v>
      </c>
      <c r="B78" s="29" t="s">
        <v>53</v>
      </c>
      <c r="C78" s="30">
        <v>0.71</v>
      </c>
      <c r="D78" s="31">
        <v>10</v>
      </c>
      <c r="E78" s="30">
        <f t="shared" si="1"/>
        <v>7.1</v>
      </c>
      <c r="F78" s="27"/>
    </row>
    <row r="83" spans="3:5" ht="11.25">
      <c r="C83" s="4">
        <f>SUM(C39:C42)</f>
        <v>9.489999999999998</v>
      </c>
      <c r="E83" s="35">
        <f>E78+E77+E76+E38+E37</f>
        <v>128.86</v>
      </c>
    </row>
  </sheetData>
  <conditionalFormatting sqref="A4:E78">
    <cfRule type="expression" priority="1" dxfId="0" stopIfTrue="1">
      <formula>$F4="x"</formula>
    </cfRule>
  </conditionalFormatting>
  <dataValidations count="1">
    <dataValidation type="list" allowBlank="1" showInputMessage="1" showErrorMessage="1" sqref="B3:B78">
      <formula1>fournisseurs</formula1>
    </dataValidation>
  </dataValidation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workbookViewId="0" topLeftCell="A13">
      <selection activeCell="D4" sqref="D4"/>
    </sheetView>
  </sheetViews>
  <sheetFormatPr defaultColWidth="11.421875" defaultRowHeight="12.75"/>
  <cols>
    <col min="1" max="1" width="50.7109375" style="1" customWidth="1"/>
    <col min="2" max="2" width="30.7109375" style="1" customWidth="1"/>
    <col min="3" max="3" width="10.7109375" style="4" customWidth="1"/>
    <col min="4" max="4" width="5.7109375" style="7" customWidth="1"/>
    <col min="5" max="5" width="10.7109375" style="4" customWidth="1"/>
    <col min="6" max="6" width="2.7109375" style="1" customWidth="1"/>
    <col min="7" max="7" width="100.7109375" style="1" customWidth="1"/>
    <col min="8" max="16384" width="11.421875" style="1" customWidth="1"/>
  </cols>
  <sheetData>
    <row r="1" ht="4.5" customHeight="1"/>
    <row r="2" spans="1:5" ht="11.25">
      <c r="A2" s="3" t="s">
        <v>0</v>
      </c>
      <c r="B2" s="3" t="s">
        <v>1</v>
      </c>
      <c r="C2" s="5" t="s">
        <v>2</v>
      </c>
      <c r="D2" s="8" t="s">
        <v>3</v>
      </c>
      <c r="E2" s="5" t="s">
        <v>4</v>
      </c>
    </row>
    <row r="3" spans="1:5" ht="4.5" customHeight="1">
      <c r="A3" s="2"/>
      <c r="B3" s="2"/>
      <c r="C3" s="6"/>
      <c r="D3" s="9"/>
      <c r="E3" s="6"/>
    </row>
    <row r="4" spans="1:5" ht="11.25">
      <c r="A4" s="2" t="s">
        <v>13</v>
      </c>
      <c r="B4" s="2" t="s">
        <v>5</v>
      </c>
      <c r="C4" s="6">
        <v>4.3</v>
      </c>
      <c r="D4" s="9">
        <f>C30+C40+C50+C60</f>
        <v>84</v>
      </c>
      <c r="E4" s="6">
        <f>C4*D4</f>
        <v>361.2</v>
      </c>
    </row>
    <row r="5" spans="1:5" ht="11.25">
      <c r="A5" s="10" t="s">
        <v>28</v>
      </c>
      <c r="B5" s="10" t="s">
        <v>7</v>
      </c>
      <c r="C5" s="11"/>
      <c r="D5" s="12"/>
      <c r="E5" s="11">
        <f aca="true" t="shared" si="0" ref="E5:E13">C5*D5</f>
        <v>0</v>
      </c>
    </row>
    <row r="6" spans="1:5" ht="11.25">
      <c r="A6" s="13" t="s">
        <v>29</v>
      </c>
      <c r="B6" s="13" t="s">
        <v>5</v>
      </c>
      <c r="C6" s="14">
        <v>10.5</v>
      </c>
      <c r="D6" s="15">
        <v>1</v>
      </c>
      <c r="E6" s="14">
        <f>C6*D6</f>
        <v>10.5</v>
      </c>
    </row>
    <row r="7" spans="1:5" ht="11.25">
      <c r="A7" s="2" t="s">
        <v>30</v>
      </c>
      <c r="B7" s="2"/>
      <c r="C7" s="6"/>
      <c r="D7" s="9"/>
      <c r="E7" s="6">
        <f t="shared" si="0"/>
        <v>0</v>
      </c>
    </row>
    <row r="8" spans="1:5" ht="11.25">
      <c r="A8" s="2"/>
      <c r="B8" s="2"/>
      <c r="C8" s="6"/>
      <c r="D8" s="9"/>
      <c r="E8" s="6">
        <f t="shared" si="0"/>
        <v>0</v>
      </c>
    </row>
    <row r="9" spans="1:5" ht="11.25">
      <c r="A9" s="2"/>
      <c r="B9" s="2"/>
      <c r="C9" s="6"/>
      <c r="D9" s="9"/>
      <c r="E9" s="6">
        <f t="shared" si="0"/>
        <v>0</v>
      </c>
    </row>
    <row r="10" spans="1:5" ht="11.25">
      <c r="A10" s="2"/>
      <c r="B10" s="2"/>
      <c r="C10" s="6"/>
      <c r="D10" s="9"/>
      <c r="E10" s="6">
        <f t="shared" si="0"/>
        <v>0</v>
      </c>
    </row>
    <row r="11" spans="1:5" ht="11.25">
      <c r="A11" s="2"/>
      <c r="B11" s="2"/>
      <c r="C11" s="6"/>
      <c r="D11" s="9"/>
      <c r="E11" s="6">
        <f t="shared" si="0"/>
        <v>0</v>
      </c>
    </row>
    <row r="12" spans="1:5" ht="11.25">
      <c r="A12" s="2"/>
      <c r="B12" s="2"/>
      <c r="C12" s="6"/>
      <c r="D12" s="9"/>
      <c r="E12" s="6">
        <f t="shared" si="0"/>
        <v>0</v>
      </c>
    </row>
    <row r="13" spans="1:5" ht="11.25">
      <c r="A13" s="13"/>
      <c r="B13" s="13"/>
      <c r="C13" s="14"/>
      <c r="D13" s="15"/>
      <c r="E13" s="14">
        <f t="shared" si="0"/>
        <v>0</v>
      </c>
    </row>
    <row r="14" ht="11.25"/>
    <row r="15" ht="11.25"/>
    <row r="16" ht="11.25"/>
    <row r="17" ht="11.25"/>
    <row r="18" spans="1:3" ht="11.25">
      <c r="A18" s="16"/>
      <c r="B18" s="16" t="s">
        <v>32</v>
      </c>
      <c r="C18" s="4" t="s">
        <v>37</v>
      </c>
    </row>
    <row r="19" spans="1:3" ht="11.25">
      <c r="A19" s="17"/>
      <c r="B19" s="17" t="s">
        <v>33</v>
      </c>
      <c r="C19" s="21">
        <v>66</v>
      </c>
    </row>
    <row r="20" spans="1:3" ht="11.25">
      <c r="A20" s="17"/>
      <c r="B20" s="17" t="s">
        <v>39</v>
      </c>
      <c r="C20" s="21">
        <v>50</v>
      </c>
    </row>
    <row r="21" ht="11.25"/>
    <row r="22" spans="2:4" ht="11.25">
      <c r="B22" s="22" t="s">
        <v>31</v>
      </c>
      <c r="C22" s="23" t="s">
        <v>27</v>
      </c>
      <c r="D22" s="25"/>
    </row>
    <row r="23" ht="11.25"/>
    <row r="24" spans="2:3" ht="11.25">
      <c r="B24" s="16" t="s">
        <v>34</v>
      </c>
      <c r="C24" s="4" t="s">
        <v>36</v>
      </c>
    </row>
    <row r="25" spans="2:3" ht="11.25">
      <c r="B25" s="17" t="s">
        <v>33</v>
      </c>
      <c r="C25" s="20">
        <v>3.3</v>
      </c>
    </row>
    <row r="26" spans="2:3" ht="11.25">
      <c r="B26" s="17" t="s">
        <v>39</v>
      </c>
      <c r="C26" s="20">
        <v>2.6</v>
      </c>
    </row>
    <row r="27" spans="2:3" ht="11.25">
      <c r="B27" s="17" t="s">
        <v>35</v>
      </c>
      <c r="C27" s="19">
        <f>C25*C26</f>
        <v>8.58</v>
      </c>
    </row>
    <row r="28" spans="2:4" ht="11.25">
      <c r="B28" s="17" t="s">
        <v>41</v>
      </c>
      <c r="C28" s="24">
        <f>IF(D28="oui",(4*1.5),0)</f>
        <v>0</v>
      </c>
      <c r="D28" s="7" t="s">
        <v>43</v>
      </c>
    </row>
    <row r="29" spans="2:3" ht="11.25">
      <c r="B29" s="17"/>
      <c r="C29" s="19"/>
    </row>
    <row r="30" spans="2:3" ht="11.25">
      <c r="B30" s="17" t="s">
        <v>40</v>
      </c>
      <c r="C30" s="24">
        <f>((ROUNDUP(C25/($C$19/100),0))*(ROUNDUP(C26/($C$20/100),0)))-C28</f>
        <v>30</v>
      </c>
    </row>
    <row r="31" ht="11.25">
      <c r="B31" s="17"/>
    </row>
    <row r="32" spans="2:4" ht="11.25">
      <c r="B32" s="22" t="s">
        <v>31</v>
      </c>
      <c r="C32" s="23" t="s">
        <v>38</v>
      </c>
      <c r="D32" s="25"/>
    </row>
    <row r="33" spans="2:3" ht="11.25">
      <c r="B33" s="17"/>
      <c r="C33" s="18"/>
    </row>
    <row r="34" spans="2:3" ht="11.25">
      <c r="B34" s="16" t="s">
        <v>34</v>
      </c>
      <c r="C34" s="4" t="s">
        <v>36</v>
      </c>
    </row>
    <row r="35" spans="2:3" ht="11.25">
      <c r="B35" s="17" t="s">
        <v>33</v>
      </c>
      <c r="C35" s="20">
        <v>3.4</v>
      </c>
    </row>
    <row r="36" spans="2:3" ht="11.25">
      <c r="B36" s="17" t="s">
        <v>39</v>
      </c>
      <c r="C36" s="20">
        <v>2.5</v>
      </c>
    </row>
    <row r="37" spans="2:3" ht="11.25">
      <c r="B37" s="17" t="s">
        <v>35</v>
      </c>
      <c r="C37" s="19">
        <f>C35*C36</f>
        <v>8.5</v>
      </c>
    </row>
    <row r="38" spans="2:4" ht="11.25">
      <c r="B38" s="17" t="s">
        <v>41</v>
      </c>
      <c r="C38" s="24">
        <f>IF(D38="oui",(4*1.5),0)</f>
        <v>6</v>
      </c>
      <c r="D38" s="7" t="s">
        <v>42</v>
      </c>
    </row>
    <row r="39" spans="2:3" ht="11.25">
      <c r="B39" s="17"/>
      <c r="C39" s="19"/>
    </row>
    <row r="40" spans="2:3" ht="11.25">
      <c r="B40" s="17" t="s">
        <v>40</v>
      </c>
      <c r="C40" s="24">
        <f>((ROUNDUP(C35/($C$19/100),0))*(ROUNDUP(C36/($C$20/100),0)))-C38</f>
        <v>24</v>
      </c>
    </row>
    <row r="41" ht="11.25"/>
    <row r="42" spans="2:4" ht="11.25">
      <c r="B42" s="22" t="s">
        <v>31</v>
      </c>
      <c r="C42" s="23" t="s">
        <v>44</v>
      </c>
      <c r="D42" s="25"/>
    </row>
    <row r="43" spans="2:3" ht="11.25">
      <c r="B43" s="17"/>
      <c r="C43" s="18"/>
    </row>
    <row r="44" spans="2:3" ht="11.25">
      <c r="B44" s="16" t="s">
        <v>34</v>
      </c>
      <c r="C44" s="4" t="s">
        <v>36</v>
      </c>
    </row>
    <row r="45" spans="2:3" ht="11.25">
      <c r="B45" s="17" t="s">
        <v>33</v>
      </c>
      <c r="C45" s="20">
        <v>1</v>
      </c>
    </row>
    <row r="46" spans="2:3" ht="11.25">
      <c r="B46" s="17" t="s">
        <v>39</v>
      </c>
      <c r="C46" s="20">
        <v>2.6</v>
      </c>
    </row>
    <row r="47" spans="2:3" ht="11.25">
      <c r="B47" s="17" t="s">
        <v>35</v>
      </c>
      <c r="C47" s="19">
        <f>C45*C46</f>
        <v>2.6</v>
      </c>
    </row>
    <row r="48" spans="2:4" ht="11.25">
      <c r="B48" s="17" t="s">
        <v>41</v>
      </c>
      <c r="C48" s="24">
        <f>IF(D48="oui",(4*1.5),0)</f>
        <v>6</v>
      </c>
      <c r="D48" s="7" t="s">
        <v>42</v>
      </c>
    </row>
    <row r="49" spans="2:3" ht="11.25">
      <c r="B49" s="17"/>
      <c r="C49" s="19"/>
    </row>
    <row r="50" spans="2:3" ht="11.25">
      <c r="B50" s="17" t="s">
        <v>40</v>
      </c>
      <c r="C50" s="24">
        <f>((ROUNDUP(C45/($C$19/100),0))*(ROUNDUP(C46/($C$20/100),0)))-C48</f>
        <v>6</v>
      </c>
    </row>
    <row r="51" ht="11.25"/>
    <row r="52" spans="2:4" ht="11.25">
      <c r="B52" s="22" t="s">
        <v>31</v>
      </c>
      <c r="C52" s="23" t="s">
        <v>45</v>
      </c>
      <c r="D52" s="25"/>
    </row>
    <row r="53" spans="2:3" ht="11.25">
      <c r="B53" s="17"/>
      <c r="C53" s="18"/>
    </row>
    <row r="54" spans="2:3" ht="11.25">
      <c r="B54" s="16" t="s">
        <v>34</v>
      </c>
      <c r="C54" s="4" t="s">
        <v>36</v>
      </c>
    </row>
    <row r="55" spans="2:3" ht="11.25">
      <c r="B55" s="17" t="s">
        <v>33</v>
      </c>
      <c r="C55" s="20">
        <v>3.2</v>
      </c>
    </row>
    <row r="56" spans="2:3" ht="11.25">
      <c r="B56" s="17" t="s">
        <v>39</v>
      </c>
      <c r="C56" s="20">
        <v>2.6</v>
      </c>
    </row>
    <row r="57" spans="2:3" ht="11.25">
      <c r="B57" s="17" t="s">
        <v>35</v>
      </c>
      <c r="C57" s="19">
        <f>C55*C56</f>
        <v>8.32</v>
      </c>
    </row>
    <row r="58" spans="2:4" ht="11.25">
      <c r="B58" s="17" t="s">
        <v>41</v>
      </c>
      <c r="C58" s="24">
        <f>IF(D58="oui",(4*1.5),0)</f>
        <v>6</v>
      </c>
      <c r="D58" s="7" t="s">
        <v>42</v>
      </c>
    </row>
    <row r="59" spans="2:3" ht="11.25">
      <c r="B59" s="17"/>
      <c r="C59" s="19"/>
    </row>
    <row r="60" spans="2:3" ht="11.25">
      <c r="B60" s="17" t="s">
        <v>40</v>
      </c>
      <c r="C60" s="24">
        <f>((ROUNDUP(C55/($C$19/100),0))*(ROUNDUP(C56/($C$20/100),0)))-C58</f>
        <v>24</v>
      </c>
    </row>
  </sheetData>
  <dataValidations count="2">
    <dataValidation type="list" allowBlank="1" showInputMessage="1" showErrorMessage="1" sqref="B3:B15">
      <formula1>fournisseurs</formula1>
    </dataValidation>
    <dataValidation type="list" allowBlank="1" showInputMessage="1" showErrorMessage="1" sqref="D38 D28 D48 D58">
      <formula1>"oui,non"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G14" sqref="G14"/>
    </sheetView>
  </sheetViews>
  <sheetFormatPr defaultColWidth="11.421875" defaultRowHeight="12.75"/>
  <cols>
    <col min="1" max="1" width="50.7109375" style="1" customWidth="1"/>
    <col min="2" max="2" width="30.7109375" style="1" customWidth="1"/>
    <col min="3" max="3" width="10.7109375" style="4" customWidth="1"/>
    <col min="4" max="4" width="5.7109375" style="7" customWidth="1"/>
    <col min="5" max="5" width="10.7109375" style="4" customWidth="1"/>
    <col min="6" max="6" width="2.7109375" style="1" customWidth="1"/>
    <col min="7" max="7" width="100.7109375" style="1" customWidth="1"/>
    <col min="8" max="16384" width="11.421875" style="1" customWidth="1"/>
  </cols>
  <sheetData>
    <row r="1" ht="4.5" customHeight="1"/>
    <row r="2" spans="1:5" ht="11.25">
      <c r="A2" s="3" t="s">
        <v>0</v>
      </c>
      <c r="B2" s="3" t="s">
        <v>1</v>
      </c>
      <c r="C2" s="5" t="s">
        <v>2</v>
      </c>
      <c r="D2" s="8" t="s">
        <v>3</v>
      </c>
      <c r="E2" s="5" t="s">
        <v>4</v>
      </c>
    </row>
    <row r="3" spans="1:5" ht="4.5" customHeight="1">
      <c r="A3" s="2"/>
      <c r="B3" s="2"/>
      <c r="C3" s="6"/>
      <c r="D3" s="9"/>
      <c r="E3" s="6"/>
    </row>
    <row r="4" spans="1:5" ht="11.25">
      <c r="A4" s="2"/>
      <c r="B4" s="2"/>
      <c r="C4" s="6"/>
      <c r="D4" s="9"/>
      <c r="E4" s="6"/>
    </row>
    <row r="5" spans="1:5" ht="11.25">
      <c r="A5" s="2"/>
      <c r="B5" s="2"/>
      <c r="C5" s="6"/>
      <c r="D5" s="9"/>
      <c r="E5" s="6"/>
    </row>
    <row r="6" spans="1:5" ht="11.25">
      <c r="A6" s="2"/>
      <c r="B6" s="2"/>
      <c r="C6" s="6"/>
      <c r="D6" s="9"/>
      <c r="E6" s="6"/>
    </row>
    <row r="7" spans="1:5" ht="11.25">
      <c r="A7" s="2"/>
      <c r="B7" s="2"/>
      <c r="C7" s="6"/>
      <c r="D7" s="9"/>
      <c r="E7" s="6"/>
    </row>
    <row r="8" spans="1:5" ht="11.25">
      <c r="A8" s="2"/>
      <c r="B8" s="2"/>
      <c r="C8" s="6"/>
      <c r="D8" s="9"/>
      <c r="E8" s="6"/>
    </row>
    <row r="9" spans="1:5" ht="11.25">
      <c r="A9" s="2"/>
      <c r="B9" s="2"/>
      <c r="C9" s="6"/>
      <c r="D9" s="9"/>
      <c r="E9" s="6"/>
    </row>
    <row r="10" spans="1:5" ht="11.25">
      <c r="A10" s="2"/>
      <c r="B10" s="2"/>
      <c r="C10" s="6"/>
      <c r="D10" s="9"/>
      <c r="E10" s="6"/>
    </row>
    <row r="11" spans="1:5" ht="11.25">
      <c r="A11" s="2"/>
      <c r="B11" s="2"/>
      <c r="C11" s="6"/>
      <c r="D11" s="9"/>
      <c r="E11" s="6"/>
    </row>
    <row r="12" spans="1:5" ht="11.25">
      <c r="A12" s="2"/>
      <c r="B12" s="2"/>
      <c r="C12" s="6"/>
      <c r="D12" s="9"/>
      <c r="E12" s="6"/>
    </row>
    <row r="13" spans="1:5" ht="11.25">
      <c r="A13" s="2"/>
      <c r="B13" s="2"/>
      <c r="C13" s="6"/>
      <c r="D13" s="9"/>
      <c r="E13" s="6"/>
    </row>
    <row r="14" spans="1:5" ht="11.25">
      <c r="A14" s="2"/>
      <c r="B14" s="2"/>
      <c r="C14" s="6"/>
      <c r="D14" s="9"/>
      <c r="E14" s="6"/>
    </row>
    <row r="15" spans="1:5" ht="11.25">
      <c r="A15" s="2"/>
      <c r="B15" s="2"/>
      <c r="C15" s="6"/>
      <c r="D15" s="9"/>
      <c r="E15" s="6"/>
    </row>
    <row r="16" spans="1:5" ht="11.25">
      <c r="A16" s="2"/>
      <c r="B16" s="2"/>
      <c r="C16" s="6"/>
      <c r="D16" s="9"/>
      <c r="E16" s="6"/>
    </row>
    <row r="17" spans="1:5" ht="11.25">
      <c r="A17" s="2"/>
      <c r="B17" s="2"/>
      <c r="C17" s="6"/>
      <c r="D17" s="9"/>
      <c r="E17" s="6"/>
    </row>
    <row r="18" spans="1:5" ht="11.25">
      <c r="A18" s="2"/>
      <c r="B18" s="2"/>
      <c r="C18" s="6"/>
      <c r="D18" s="9"/>
      <c r="E18" s="6"/>
    </row>
    <row r="19" spans="1:5" ht="11.25">
      <c r="A19" s="2"/>
      <c r="B19" s="2"/>
      <c r="C19" s="6"/>
      <c r="D19" s="9"/>
      <c r="E19" s="6"/>
    </row>
    <row r="20" spans="1:5" ht="11.25">
      <c r="A20" s="2"/>
      <c r="B20" s="2"/>
      <c r="C20" s="6"/>
      <c r="D20" s="9"/>
      <c r="E20" s="6"/>
    </row>
    <row r="21" spans="1:5" ht="11.25">
      <c r="A21" s="2"/>
      <c r="B21" s="2"/>
      <c r="C21" s="6"/>
      <c r="D21" s="9"/>
      <c r="E21" s="6"/>
    </row>
    <row r="22" spans="1:5" ht="11.25">
      <c r="A22" s="2"/>
      <c r="B22" s="2"/>
      <c r="C22" s="6"/>
      <c r="D22" s="9"/>
      <c r="E22" s="6"/>
    </row>
    <row r="23" spans="1:5" ht="11.25">
      <c r="A23" s="2"/>
      <c r="B23" s="2"/>
      <c r="C23" s="6"/>
      <c r="D23" s="9"/>
      <c r="E23" s="6"/>
    </row>
    <row r="24" spans="1:5" ht="11.25">
      <c r="A24" s="2"/>
      <c r="B24" s="2"/>
      <c r="C24" s="6"/>
      <c r="D24" s="9"/>
      <c r="E24" s="6"/>
    </row>
    <row r="25" spans="1:5" ht="11.25">
      <c r="A25" s="2"/>
      <c r="B25" s="2"/>
      <c r="C25" s="6"/>
      <c r="D25" s="9"/>
      <c r="E25" s="6"/>
    </row>
    <row r="26" spans="1:5" ht="11.25">
      <c r="A26" s="2"/>
      <c r="B26" s="2"/>
      <c r="C26" s="6"/>
      <c r="D26" s="9"/>
      <c r="E26" s="6"/>
    </row>
    <row r="27" spans="1:5" ht="11.25">
      <c r="A27" s="2"/>
      <c r="B27" s="2"/>
      <c r="C27" s="6"/>
      <c r="D27" s="9"/>
      <c r="E27" s="6"/>
    </row>
    <row r="28" spans="1:5" ht="11.25">
      <c r="A28" s="2"/>
      <c r="B28" s="2"/>
      <c r="C28" s="6"/>
      <c r="D28" s="9"/>
      <c r="E28" s="6"/>
    </row>
    <row r="29" spans="1:5" ht="11.25">
      <c r="A29" s="2"/>
      <c r="B29" s="2"/>
      <c r="C29" s="6"/>
      <c r="D29" s="9"/>
      <c r="E29" s="6"/>
    </row>
    <row r="30" spans="1:5" ht="11.25">
      <c r="A30" s="2"/>
      <c r="B30" s="2"/>
      <c r="C30" s="6"/>
      <c r="D30" s="9"/>
      <c r="E30" s="6"/>
    </row>
    <row r="31" spans="1:5" ht="11.25">
      <c r="A31" s="2"/>
      <c r="B31" s="2"/>
      <c r="C31" s="6"/>
      <c r="D31" s="9"/>
      <c r="E31" s="6"/>
    </row>
    <row r="32" spans="1:5" ht="11.25">
      <c r="A32" s="2"/>
      <c r="B32" s="2"/>
      <c r="C32" s="6"/>
      <c r="D32" s="9"/>
      <c r="E32" s="6"/>
    </row>
    <row r="33" spans="1:5" ht="11.25">
      <c r="A33" s="2"/>
      <c r="B33" s="2"/>
      <c r="C33" s="6"/>
      <c r="D33" s="9"/>
      <c r="E33" s="6"/>
    </row>
    <row r="34" spans="1:5" ht="11.25">
      <c r="A34" s="2"/>
      <c r="B34" s="2"/>
      <c r="C34" s="6"/>
      <c r="D34" s="9"/>
      <c r="E34" s="6"/>
    </row>
    <row r="35" spans="1:5" ht="11.25">
      <c r="A35" s="2"/>
      <c r="B35" s="2"/>
      <c r="C35" s="6"/>
      <c r="D35" s="9"/>
      <c r="E35" s="6"/>
    </row>
    <row r="36" spans="1:5" ht="11.25">
      <c r="A36" s="2"/>
      <c r="B36" s="2"/>
      <c r="C36" s="6"/>
      <c r="D36" s="9"/>
      <c r="E36" s="6"/>
    </row>
    <row r="37" spans="1:5" ht="11.25">
      <c r="A37" s="2"/>
      <c r="B37" s="2"/>
      <c r="C37" s="6"/>
      <c r="D37" s="9"/>
      <c r="E37" s="6"/>
    </row>
    <row r="38" spans="1:5" ht="11.25">
      <c r="A38" s="2"/>
      <c r="B38" s="2"/>
      <c r="C38" s="6"/>
      <c r="D38" s="9"/>
      <c r="E38" s="6"/>
    </row>
    <row r="39" spans="1:5" ht="11.25">
      <c r="A39" s="2"/>
      <c r="B39" s="2"/>
      <c r="C39" s="6"/>
      <c r="D39" s="9"/>
      <c r="E39" s="6"/>
    </row>
    <row r="40" spans="1:5" ht="11.25">
      <c r="A40" s="2"/>
      <c r="B40" s="2"/>
      <c r="C40" s="6"/>
      <c r="D40" s="9"/>
      <c r="E40" s="6"/>
    </row>
    <row r="41" spans="1:5" ht="11.25">
      <c r="A41" s="2"/>
      <c r="B41" s="2"/>
      <c r="C41" s="6"/>
      <c r="D41" s="9"/>
      <c r="E41" s="6"/>
    </row>
    <row r="42" spans="1:5" ht="11.25">
      <c r="A42" s="2"/>
      <c r="B42" s="2"/>
      <c r="C42" s="6"/>
      <c r="D42" s="9"/>
      <c r="E42" s="6"/>
    </row>
  </sheetData>
  <dataValidations count="1">
    <dataValidation type="list" allowBlank="1" showInputMessage="1" showErrorMessage="1" sqref="B3:B62">
      <formula1>fournisseurs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60" sqref="A60"/>
    </sheetView>
  </sheetViews>
  <sheetFormatPr defaultColWidth="11.421875" defaultRowHeight="12.75"/>
  <cols>
    <col min="1" max="1" width="30.710937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48</v>
      </c>
    </row>
    <row r="9" ht="12.75">
      <c r="A9" t="s">
        <v>53</v>
      </c>
    </row>
    <row r="10" ht="12.75">
      <c r="A10" t="s">
        <v>75</v>
      </c>
    </row>
    <row r="11" ht="12.75">
      <c r="A11" t="s">
        <v>76</v>
      </c>
    </row>
    <row r="12" ht="12.75">
      <c r="A12" t="s">
        <v>79</v>
      </c>
    </row>
    <row r="13" ht="12.75">
      <c r="A13" t="s">
        <v>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necro</cp:lastModifiedBy>
  <dcterms:created xsi:type="dcterms:W3CDTF">1996-10-21T11:03:58Z</dcterms:created>
  <dcterms:modified xsi:type="dcterms:W3CDTF">2012-04-11T01:49:48Z</dcterms:modified>
  <cp:category/>
  <cp:version/>
  <cp:contentType/>
  <cp:contentStatus/>
</cp:coreProperties>
</file>